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d.docs.live.net/9aac09319cb0cc50/Desktop/MIT (July 2025)/MIT CRE Spring 2026/CRE42/CRE42 website - Claud Code/Data Link Files/"/>
    </mc:Choice>
  </mc:AlternateContent>
  <xr:revisionPtr revIDLastSave="0" documentId="8_{59C95303-94D2-4D00-B331-09C3B4C5A615}" xr6:coauthVersionLast="47" xr6:coauthVersionMax="47" xr10:uidLastSave="{00000000-0000-0000-0000-000000000000}"/>
  <bookViews>
    <workbookView xWindow="-28920" yWindow="-105" windowWidth="29040" windowHeight="15720" tabRatio="500" xr2:uid="{00000000-000D-0000-FFFF-FFFF00000000}"/>
  </bookViews>
  <sheets>
    <sheet name="M2 vs CPI Annual" sheetId="1" r:id="rId1"/>
    <sheet name="Decade Correlations" sheetId="2" r:id="rId2"/>
    <sheet name="Methodology" sheetId="3" r:id="rId3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67" i="1" l="1"/>
  <c r="C67" i="1"/>
  <c r="E66" i="1"/>
  <c r="C66" i="1"/>
  <c r="E65" i="1"/>
  <c r="C65" i="1"/>
  <c r="F67" i="1" s="1"/>
  <c r="E64" i="1"/>
  <c r="C64" i="1"/>
  <c r="F66" i="1" s="1"/>
  <c r="E63" i="1"/>
  <c r="C63" i="1"/>
  <c r="F65" i="1" s="1"/>
  <c r="E62" i="1"/>
  <c r="C62" i="1"/>
  <c r="F64" i="1" s="1"/>
  <c r="E61" i="1"/>
  <c r="C61" i="1"/>
  <c r="F63" i="1" s="1"/>
  <c r="E60" i="1"/>
  <c r="C60" i="1"/>
  <c r="F62" i="1" s="1"/>
  <c r="E59" i="1"/>
  <c r="C59" i="1"/>
  <c r="F61" i="1" s="1"/>
  <c r="E58" i="1"/>
  <c r="C58" i="1"/>
  <c r="F60" i="1" s="1"/>
  <c r="E57" i="1"/>
  <c r="C57" i="1"/>
  <c r="F59" i="1" s="1"/>
  <c r="E56" i="1"/>
  <c r="C56" i="1"/>
  <c r="F58" i="1" s="1"/>
  <c r="E55" i="1"/>
  <c r="C55" i="1"/>
  <c r="F57" i="1" s="1"/>
  <c r="E54" i="1"/>
  <c r="C54" i="1"/>
  <c r="F56" i="1" s="1"/>
  <c r="E53" i="1"/>
  <c r="C53" i="1"/>
  <c r="F55" i="1" s="1"/>
  <c r="E52" i="1"/>
  <c r="C52" i="1"/>
  <c r="F54" i="1" s="1"/>
  <c r="E51" i="1"/>
  <c r="C51" i="1"/>
  <c r="F53" i="1" s="1"/>
  <c r="E50" i="1"/>
  <c r="C50" i="1"/>
  <c r="F52" i="1" s="1"/>
  <c r="E49" i="1"/>
  <c r="C49" i="1"/>
  <c r="F51" i="1" s="1"/>
  <c r="E48" i="1"/>
  <c r="C48" i="1"/>
  <c r="F50" i="1" s="1"/>
  <c r="E47" i="1"/>
  <c r="C47" i="1"/>
  <c r="F49" i="1" s="1"/>
  <c r="E46" i="1"/>
  <c r="C46" i="1"/>
  <c r="F48" i="1" s="1"/>
  <c r="E45" i="1"/>
  <c r="C45" i="1"/>
  <c r="F47" i="1" s="1"/>
  <c r="E44" i="1"/>
  <c r="C44" i="1"/>
  <c r="F46" i="1" s="1"/>
  <c r="E43" i="1"/>
  <c r="C43" i="1"/>
  <c r="F45" i="1" s="1"/>
  <c r="F42" i="1"/>
  <c r="E42" i="1"/>
  <c r="C42" i="1"/>
  <c r="F44" i="1" s="1"/>
  <c r="E41" i="1"/>
  <c r="C41" i="1"/>
  <c r="F43" i="1" s="1"/>
  <c r="E40" i="1"/>
  <c r="C40" i="1"/>
  <c r="E39" i="1"/>
  <c r="C39" i="1"/>
  <c r="F41" i="1" s="1"/>
  <c r="E38" i="1"/>
  <c r="C38" i="1"/>
  <c r="F40" i="1" s="1"/>
  <c r="E37" i="1"/>
  <c r="C37" i="1"/>
  <c r="F39" i="1" s="1"/>
  <c r="E36" i="1"/>
  <c r="C36" i="1"/>
  <c r="F38" i="1" s="1"/>
  <c r="E35" i="1"/>
  <c r="C35" i="1"/>
  <c r="F37" i="1" s="1"/>
  <c r="E34" i="1"/>
  <c r="C34" i="1"/>
  <c r="F36" i="1" s="1"/>
  <c r="E33" i="1"/>
  <c r="C33" i="1"/>
  <c r="F35" i="1" s="1"/>
  <c r="E32" i="1"/>
  <c r="C32" i="1"/>
  <c r="F34" i="1" s="1"/>
  <c r="E31" i="1"/>
  <c r="C31" i="1"/>
  <c r="F33" i="1" s="1"/>
  <c r="E30" i="1"/>
  <c r="C30" i="1"/>
  <c r="F32" i="1" s="1"/>
  <c r="E29" i="1"/>
  <c r="C29" i="1"/>
  <c r="F31" i="1" s="1"/>
  <c r="E28" i="1"/>
  <c r="C28" i="1"/>
  <c r="F30" i="1" s="1"/>
  <c r="E27" i="1"/>
  <c r="C27" i="1"/>
  <c r="F29" i="1" s="1"/>
  <c r="E26" i="1"/>
  <c r="C26" i="1"/>
  <c r="F28" i="1" s="1"/>
  <c r="E25" i="1"/>
  <c r="C25" i="1"/>
  <c r="F27" i="1" s="1"/>
  <c r="E24" i="1"/>
  <c r="C24" i="1"/>
  <c r="F26" i="1" s="1"/>
  <c r="E23" i="1"/>
  <c r="C23" i="1"/>
  <c r="F25" i="1" s="1"/>
  <c r="E22" i="1"/>
  <c r="C22" i="1"/>
  <c r="F24" i="1" s="1"/>
  <c r="E21" i="1"/>
  <c r="C21" i="1"/>
  <c r="F23" i="1" s="1"/>
  <c r="E20" i="1"/>
  <c r="C20" i="1"/>
  <c r="F22" i="1" s="1"/>
  <c r="E19" i="1"/>
  <c r="C19" i="1"/>
  <c r="F21" i="1" s="1"/>
  <c r="E18" i="1"/>
  <c r="C18" i="1"/>
  <c r="F20" i="1" s="1"/>
  <c r="E17" i="1"/>
  <c r="C17" i="1"/>
  <c r="F19" i="1" s="1"/>
  <c r="E16" i="1"/>
  <c r="C16" i="1"/>
  <c r="F18" i="1" s="1"/>
  <c r="E15" i="1"/>
  <c r="C15" i="1"/>
  <c r="F17" i="1" s="1"/>
  <c r="E14" i="1"/>
  <c r="C14" i="1"/>
  <c r="F16" i="1" s="1"/>
  <c r="E13" i="1"/>
  <c r="C13" i="1"/>
  <c r="F15" i="1" s="1"/>
  <c r="E12" i="1"/>
  <c r="C12" i="1"/>
  <c r="F14" i="1" s="1"/>
  <c r="E11" i="1"/>
  <c r="C11" i="1"/>
  <c r="F13" i="1" s="1"/>
  <c r="E10" i="1"/>
  <c r="C10" i="1"/>
  <c r="F12" i="1" s="1"/>
  <c r="E9" i="1"/>
  <c r="C9" i="1"/>
  <c r="F11" i="1" s="1"/>
  <c r="E8" i="1"/>
  <c r="C8" i="1"/>
  <c r="F10" i="1" s="1"/>
  <c r="E7" i="1"/>
  <c r="C7" i="1"/>
  <c r="F9" i="1" s="1"/>
  <c r="E6" i="1"/>
  <c r="C6" i="1"/>
  <c r="F8" i="1" s="1"/>
  <c r="F5" i="1"/>
  <c r="E5" i="1"/>
  <c r="C5" i="1"/>
  <c r="F7" i="1" s="1"/>
  <c r="F4" i="1"/>
  <c r="E4" i="1"/>
  <c r="C4" i="1"/>
  <c r="F6" i="1" s="1"/>
  <c r="E3" i="1"/>
  <c r="C3" i="1"/>
</calcChain>
</file>

<file path=xl/sharedStrings.xml><?xml version="1.0" encoding="utf-8"?>
<sst xmlns="http://schemas.openxmlformats.org/spreadsheetml/2006/main" count="123" uniqueCount="50">
  <si>
    <t>Year</t>
  </si>
  <si>
    <t>M2 ($B, Dec)</t>
  </si>
  <si>
    <t>M2 YoY Growth (%)</t>
  </si>
  <si>
    <t>CPI Annual Avg</t>
  </si>
  <si>
    <t>CPI YoY Change (%)</t>
  </si>
  <si>
    <t>M2 Growth (t-2)</t>
  </si>
  <si>
    <t>Era</t>
  </si>
  <si>
    <t>Era 1 (1960-1999)</t>
  </si>
  <si>
    <t>Era 2 (2000-2019)</t>
  </si>
  <si>
    <t>Era 3 (2020-present)</t>
  </si>
  <si>
    <t>Source: FRED M2SL (M2 Money Stock), CPIAUCSL (CPI-U Annual Avg)</t>
  </si>
  <si>
    <t>Decade</t>
  </si>
  <si>
    <t>Correlation (R)</t>
  </si>
  <si>
    <t>1960s</t>
  </si>
  <si>
    <t>Era 1</t>
  </si>
  <si>
    <t>1970s</t>
  </si>
  <si>
    <t>1980s</t>
  </si>
  <si>
    <t>1990s</t>
  </si>
  <si>
    <t>2000s</t>
  </si>
  <si>
    <t>Era 2</t>
  </si>
  <si>
    <t>2010s</t>
  </si>
  <si>
    <t>2020s*</t>
  </si>
  <si>
    <t>Era 3</t>
  </si>
  <si>
    <t>Period</t>
  </si>
  <si>
    <t>1960–1999</t>
  </si>
  <si>
    <t>2000–2019</t>
  </si>
  <si>
    <t>2020–present</t>
  </si>
  <si>
    <t>Source: FRED M2SL, CPIAUCSL. Correlations: CRE42 analysis.</t>
  </si>
  <si>
    <t>* 2020s includes 2020–2025 (6 years).</t>
  </si>
  <si>
    <t>CRE42 Money Supply &amp; Inflation — Methodology &amp; Data Notes</t>
  </si>
  <si>
    <t>Data Sources</t>
  </si>
  <si>
    <t>M2 Money Stock: FRED series M2SL, seasonally adjusted, end-of-year values.</t>
  </si>
  <si>
    <t>CPI: FRED series CPIAUCSL, annual average, not seasonally adjusted. Base: 1982-84 = 100.</t>
  </si>
  <si>
    <t>2-Year Lag Framework</t>
  </si>
  <si>
    <t>M2 growth in year t is compared to CPI change in year t+2.</t>
  </si>
  <si>
    <t>Multiple lag structures tested (0, 1, 2, 3 years, 5-year MA). 2-year lag produced</t>
  </si>
  <si>
    <t>the most consistent signal across all three eras, consistent with Friedman, St. Louis Fed, and BIS research.</t>
  </si>
  <si>
    <t>Correlation Methodology</t>
  </si>
  <si>
    <t>Pearson R between M2 annual growth rate (year t) and CPI annual change (year t+2).</t>
  </si>
  <si>
    <t>Era correlations calculated across all year-pairs in the designated period.</t>
  </si>
  <si>
    <t>Decade correlations use the same methodology within each 10-year window.</t>
  </si>
  <si>
    <t>Three-Era Framework</t>
  </si>
  <si>
    <t>Era 1 (1960–1999): R = +0.41. Classical monetarist relationship holds.</t>
  </si>
  <si>
    <t>Era 2 (2000–2019): R = -0.08. Globalization, tech, demographics absorb M2 expansion.</t>
  </si>
  <si>
    <t>Era 3 (2020–present): R = +0.86. Direct fiscal stimulus reasserts money→inflation link.</t>
  </si>
  <si>
    <t>Key M2 Milestones</t>
  </si>
  <si>
    <t>2020: +24.7% YoY — largest single-year expansion in modern history (pandemic stimulus).</t>
  </si>
  <si>
    <t>2021: +12.8% YoY — continued fiscal/monetary expansion.</t>
  </si>
  <si>
    <t>2022: -3.8% YoY — first contraction since 1930s.</t>
  </si>
  <si>
    <t>2023: -1.3% YoY — continued contraction.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</si>
</sst>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"/>
  </numFmts>
  <fonts count="7" x14ac:knownFonts="1">
    <font>
      <sz val="11"/>
      <color theme="1"/>
      <name val="Calibri"/>
      <family val="2"/>
      <charset val="1"/>
    </font>
    <font>
      <b/>
      <sz val="11"/>
      <color rgb="FFFFFFFF"/>
      <name val="Arial"/>
      <charset val="1"/>
    </font>
    <font>
      <sz val="10"/>
      <name val="Arial"/>
      <charset val="1"/>
    </font>
    <font>
      <sz val="9"/>
      <name val="Arial"/>
      <charset val="1"/>
    </font>
    <font>
      <i/>
      <sz val="9"/>
      <color rgb="FF666666"/>
      <name val="Arial"/>
      <charset val="1"/>
    </font>
    <font>
      <b/>
      <sz val="11"/>
      <color rgb="FFA31F34"/>
      <name val="Arial"/>
      <charset val="1"/>
    </font>
    <font>
      <sz val="11"/>
      <name val="Arial"/>
      <charset val="1"/>
    </font>
  </fonts>
  <fills count="7">
    <fill>
      <patternFill patternType="none"/>
    </fill>
    <fill>
      <patternFill patternType="gray125"/>
    </fill>
    <fill>
      <patternFill patternType="solid">
        <fgColor rgb="FFA31F34"/>
        <bgColor rgb="FF993366"/>
      </patternFill>
    </fill>
    <fill>
      <patternFill patternType="solid">
        <fgColor rgb="FFF5F5F5"/>
        <bgColor rgb="FFFFFFFF"/>
      </patternFill>
    </fill>
    <fill>
      <patternFill patternType="solid">
        <fgColor rgb="FFD6E4F0"/>
        <bgColor rgb="FFD9D9D9"/>
      </patternFill>
    </fill>
    <fill>
      <patternFill patternType="solid">
        <fgColor rgb="FFFFF2CC"/>
        <bgColor rgb="FFF5F5F5"/>
      </patternFill>
    </fill>
    <fill>
      <patternFill patternType="solid">
        <fgColor rgb="FFF5D5D5"/>
        <bgColor rgb="FFD9D9D9"/>
      </patternFill>
    </fill>
  </fills>
  <borders count="2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4" fillId="0" borderId="0" xfId="0" applyFont="1"/>
    <xf numFmtId="0" fontId="1" fillId="2" borderId="1" xfId="0" applyFont="1" applyFill="1" applyBorder="1" applyAlignment="1">
      <alignment horizontal="center" wrapText="1"/>
    </xf>
    <xf numFmtId="1" fontId="2" fillId="0" borderId="1" xfId="0" applyNumberFormat="1" applyFont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5" fontId="2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" fontId="2" fillId="3" borderId="1" xfId="0" applyNumberFormat="1" applyFont="1" applyFill="1" applyBorder="1" applyAlignment="1">
      <alignment horizontal="center"/>
    </xf>
    <xf numFmtId="3" fontId="2" fillId="3" borderId="1" xfId="0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165" fontId="2" fillId="3" borderId="1" xfId="0" applyNumberFormat="1" applyFont="1" applyFill="1" applyBorder="1" applyAlignment="1">
      <alignment horizontal="center"/>
    </xf>
    <xf numFmtId="164" fontId="0" fillId="3" borderId="1" xfId="0" applyNumberForma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4" fillId="0" borderId="0" xfId="0" applyFont="1"/>
    <xf numFmtId="0" fontId="2" fillId="4" borderId="1" xfId="0" applyFont="1" applyFill="1" applyBorder="1" applyAlignment="1">
      <alignment horizontal="center"/>
    </xf>
    <xf numFmtId="2" fontId="2" fillId="4" borderId="1" xfId="0" applyNumberFormat="1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2" fontId="2" fillId="5" borderId="1" xfId="0" applyNumberFormat="1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2" fontId="2" fillId="6" borderId="1" xfId="0" applyNumberFormat="1" applyFont="1" applyFill="1" applyBorder="1" applyAlignment="1">
      <alignment horizontal="center"/>
    </xf>
    <xf numFmtId="0" fontId="2" fillId="0" borderId="1" xfId="0" applyFont="1" applyBorder="1"/>
    <xf numFmtId="2" fontId="2" fillId="0" borderId="1" xfId="0" applyNumberFormat="1" applyFont="1" applyBorder="1" applyAlignment="1">
      <alignment horizontal="center"/>
    </xf>
    <xf numFmtId="0" fontId="5" fillId="0" borderId="0" xfId="0" applyFont="1"/>
    <xf numFmtId="0" fontId="6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78787"/>
      <rgbColor rgb="FF9999FF"/>
      <rgbColor rgb="FFA31F34"/>
      <rgbColor rgb="FFFFF2CC"/>
      <rgbColor rgb="FFD6E4F0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5F5F5"/>
      <rgbColor rgb="FFCCFFCC"/>
      <rgbColor rgb="FFFFFF99"/>
      <rgbColor rgb="FF99CCFF"/>
      <rgbColor rgb="FFFF99CC"/>
      <rgbColor rgb="FFCC99FF"/>
      <rgbColor rgb="FFF5D5D5"/>
      <rgbColor rgb="FF4472C4"/>
      <rgbColor rgb="FF33CCCC"/>
      <rgbColor rgb="FF99CC00"/>
      <rgbColor rgb="FFFFCC00"/>
      <rgbColor rgb="FFFF9900"/>
      <rgbColor rgb="FFFF6600"/>
      <rgbColor rgb="FF666666"/>
      <rgbColor rgb="FF969696"/>
      <rgbColor rgb="FF003366"/>
      <rgbColor rgb="FF4F81BD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 rot="0"/>
          <a:lstStyle/>
          <a:p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en-US" sz="1800" b="1" strike="noStrike" spc="-1">
                <a:solidFill>
                  <a:srgbClr val="000000"/>
                </a:solidFill>
                <a:latin typeface="Calibri"/>
              </a:rPr>
              <a:t>M2 Growth vs. CPI with 2-Year Lag (1962–2025)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'M2 vs CPI Annual'!$E$3</c:f>
              <c:strCache>
                <c:ptCount val="1"/>
                <c:pt idx="0">
                  <c:v>1.0%</c:v>
                </c:pt>
              </c:strCache>
            </c:strRef>
          </c:tx>
          <c:spPr>
            <a:ln w="20160">
              <a:solidFill>
                <a:srgbClr val="A31F34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'M2 vs CPI Annual'!$A$4:$A$67</c:f>
              <c:numCache>
                <c:formatCode>0</c:formatCode>
                <c:ptCount val="64"/>
                <c:pt idx="0">
                  <c:v>1962</c:v>
                </c:pt>
                <c:pt idx="1">
                  <c:v>1963</c:v>
                </c:pt>
                <c:pt idx="2">
                  <c:v>1964</c:v>
                </c:pt>
                <c:pt idx="3">
                  <c:v>1965</c:v>
                </c:pt>
                <c:pt idx="4">
                  <c:v>1966</c:v>
                </c:pt>
                <c:pt idx="5">
                  <c:v>1967</c:v>
                </c:pt>
                <c:pt idx="6">
                  <c:v>1968</c:v>
                </c:pt>
                <c:pt idx="7">
                  <c:v>1969</c:v>
                </c:pt>
                <c:pt idx="8">
                  <c:v>1970</c:v>
                </c:pt>
                <c:pt idx="9">
                  <c:v>1971</c:v>
                </c:pt>
                <c:pt idx="10">
                  <c:v>1972</c:v>
                </c:pt>
                <c:pt idx="11">
                  <c:v>1973</c:v>
                </c:pt>
                <c:pt idx="12">
                  <c:v>1974</c:v>
                </c:pt>
                <c:pt idx="13">
                  <c:v>1975</c:v>
                </c:pt>
                <c:pt idx="14">
                  <c:v>1976</c:v>
                </c:pt>
                <c:pt idx="15">
                  <c:v>1977</c:v>
                </c:pt>
                <c:pt idx="16">
                  <c:v>1978</c:v>
                </c:pt>
                <c:pt idx="17">
                  <c:v>1979</c:v>
                </c:pt>
                <c:pt idx="18">
                  <c:v>1980</c:v>
                </c:pt>
                <c:pt idx="19">
                  <c:v>1981</c:v>
                </c:pt>
                <c:pt idx="20">
                  <c:v>1982</c:v>
                </c:pt>
                <c:pt idx="21">
                  <c:v>1983</c:v>
                </c:pt>
                <c:pt idx="22">
                  <c:v>1984</c:v>
                </c:pt>
                <c:pt idx="23">
                  <c:v>1985</c:v>
                </c:pt>
                <c:pt idx="24">
                  <c:v>1986</c:v>
                </c:pt>
                <c:pt idx="25">
                  <c:v>1987</c:v>
                </c:pt>
                <c:pt idx="26">
                  <c:v>1988</c:v>
                </c:pt>
                <c:pt idx="27">
                  <c:v>1989</c:v>
                </c:pt>
                <c:pt idx="28">
                  <c:v>1990</c:v>
                </c:pt>
                <c:pt idx="29">
                  <c:v>1991</c:v>
                </c:pt>
                <c:pt idx="30">
                  <c:v>1992</c:v>
                </c:pt>
                <c:pt idx="31">
                  <c:v>1993</c:v>
                </c:pt>
                <c:pt idx="32">
                  <c:v>1994</c:v>
                </c:pt>
                <c:pt idx="33">
                  <c:v>1995</c:v>
                </c:pt>
                <c:pt idx="34">
                  <c:v>1996</c:v>
                </c:pt>
                <c:pt idx="35">
                  <c:v>1997</c:v>
                </c:pt>
                <c:pt idx="36">
                  <c:v>1998</c:v>
                </c:pt>
                <c:pt idx="37">
                  <c:v>1999</c:v>
                </c:pt>
                <c:pt idx="38">
                  <c:v>2000</c:v>
                </c:pt>
                <c:pt idx="39">
                  <c:v>2001</c:v>
                </c:pt>
                <c:pt idx="40">
                  <c:v>2002</c:v>
                </c:pt>
                <c:pt idx="41">
                  <c:v>2003</c:v>
                </c:pt>
                <c:pt idx="42">
                  <c:v>2004</c:v>
                </c:pt>
                <c:pt idx="43">
                  <c:v>2005</c:v>
                </c:pt>
                <c:pt idx="44">
                  <c:v>2006</c:v>
                </c:pt>
                <c:pt idx="45">
                  <c:v>2007</c:v>
                </c:pt>
                <c:pt idx="46">
                  <c:v>2008</c:v>
                </c:pt>
                <c:pt idx="47">
                  <c:v>2009</c:v>
                </c:pt>
                <c:pt idx="48">
                  <c:v>2010</c:v>
                </c:pt>
                <c:pt idx="49">
                  <c:v>2011</c:v>
                </c:pt>
                <c:pt idx="50">
                  <c:v>2012</c:v>
                </c:pt>
                <c:pt idx="51">
                  <c:v>2013</c:v>
                </c:pt>
                <c:pt idx="52">
                  <c:v>2014</c:v>
                </c:pt>
                <c:pt idx="53">
                  <c:v>2015</c:v>
                </c:pt>
                <c:pt idx="54">
                  <c:v>2016</c:v>
                </c:pt>
                <c:pt idx="55">
                  <c:v>2017</c:v>
                </c:pt>
                <c:pt idx="56">
                  <c:v>2018</c:v>
                </c:pt>
                <c:pt idx="57">
                  <c:v>2019</c:v>
                </c:pt>
                <c:pt idx="58">
                  <c:v>2020</c:v>
                </c:pt>
                <c:pt idx="59">
                  <c:v>2021</c:v>
                </c:pt>
                <c:pt idx="60">
                  <c:v>2022</c:v>
                </c:pt>
                <c:pt idx="61">
                  <c:v>2023</c:v>
                </c:pt>
                <c:pt idx="62">
                  <c:v>2024</c:v>
                </c:pt>
                <c:pt idx="63">
                  <c:v>2025</c:v>
                </c:pt>
              </c:numCache>
            </c:numRef>
          </c:cat>
          <c:val>
            <c:numRef>
              <c:f>'M2 vs CPI Annual'!$E$4:$E$67</c:f>
              <c:numCache>
                <c:formatCode>0.0%</c:formatCode>
                <c:ptCount val="64"/>
                <c:pt idx="0">
                  <c:v>1.0033444816053536E-2</c:v>
                </c:pt>
                <c:pt idx="1">
                  <c:v>1.3245033112582853E-2</c:v>
                </c:pt>
                <c:pt idx="2">
                  <c:v>1.3071895424836555E-2</c:v>
                </c:pt>
                <c:pt idx="3">
                  <c:v>1.6129032258064516E-2</c:v>
                </c:pt>
                <c:pt idx="4">
                  <c:v>2.8571428571428525E-2</c:v>
                </c:pt>
                <c:pt idx="5">
                  <c:v>3.0864197530864199E-2</c:v>
                </c:pt>
                <c:pt idx="6">
                  <c:v>4.1916167664670621E-2</c:v>
                </c:pt>
                <c:pt idx="7">
                  <c:v>5.4597701149425457E-2</c:v>
                </c:pt>
                <c:pt idx="8">
                  <c:v>5.7220708446866324E-2</c:v>
                </c:pt>
                <c:pt idx="9">
                  <c:v>4.3814432989690795E-2</c:v>
                </c:pt>
                <c:pt idx="10">
                  <c:v>3.2098765432098698E-2</c:v>
                </c:pt>
                <c:pt idx="11">
                  <c:v>6.2200956937799083E-2</c:v>
                </c:pt>
                <c:pt idx="12">
                  <c:v>0.11036036036036033</c:v>
                </c:pt>
                <c:pt idx="13">
                  <c:v>9.1277890466531439E-2</c:v>
                </c:pt>
                <c:pt idx="14">
                  <c:v>5.7620817843866204E-2</c:v>
                </c:pt>
                <c:pt idx="15">
                  <c:v>6.5026362038664381E-2</c:v>
                </c:pt>
                <c:pt idx="16">
                  <c:v>7.5907590759075924E-2</c:v>
                </c:pt>
                <c:pt idx="17">
                  <c:v>0.11349693251533728</c:v>
                </c:pt>
                <c:pt idx="18">
                  <c:v>0.13498622589531697</c:v>
                </c:pt>
                <c:pt idx="19">
                  <c:v>0.10315533980582524</c:v>
                </c:pt>
                <c:pt idx="20">
                  <c:v>6.1606160616061542E-2</c:v>
                </c:pt>
                <c:pt idx="21">
                  <c:v>3.2124352331606161E-2</c:v>
                </c:pt>
                <c:pt idx="22">
                  <c:v>4.3172690763052322E-2</c:v>
                </c:pt>
                <c:pt idx="23">
                  <c:v>3.5611164581328091E-2</c:v>
                </c:pt>
                <c:pt idx="24">
                  <c:v>1.858736059479554E-2</c:v>
                </c:pt>
                <c:pt idx="25">
                  <c:v>3.6496350364963508E-2</c:v>
                </c:pt>
                <c:pt idx="26">
                  <c:v>4.1373239436619746E-2</c:v>
                </c:pt>
                <c:pt idx="27">
                  <c:v>4.8182586644125128E-2</c:v>
                </c:pt>
                <c:pt idx="28">
                  <c:v>5.4032258064516038E-2</c:v>
                </c:pt>
                <c:pt idx="29">
                  <c:v>4.2081101759755171E-2</c:v>
                </c:pt>
                <c:pt idx="30">
                  <c:v>3.0102790014684456E-2</c:v>
                </c:pt>
                <c:pt idx="31">
                  <c:v>2.9935851746257933E-2</c:v>
                </c:pt>
                <c:pt idx="32">
                  <c:v>2.5605536332179851E-2</c:v>
                </c:pt>
                <c:pt idx="33">
                  <c:v>2.8340080971660037E-2</c:v>
                </c:pt>
                <c:pt idx="34">
                  <c:v>2.952755905511811E-2</c:v>
                </c:pt>
                <c:pt idx="35">
                  <c:v>2.2944550669216024E-2</c:v>
                </c:pt>
                <c:pt idx="36">
                  <c:v>1.5576323987538941E-2</c:v>
                </c:pt>
                <c:pt idx="37">
                  <c:v>2.2085889570552113E-2</c:v>
                </c:pt>
                <c:pt idx="38">
                  <c:v>3.3613445378151224E-2</c:v>
                </c:pt>
                <c:pt idx="39">
                  <c:v>2.8455284552845562E-2</c:v>
                </c:pt>
                <c:pt idx="40">
                  <c:v>1.5810276679841962E-2</c:v>
                </c:pt>
                <c:pt idx="41">
                  <c:v>2.2790439132851552E-2</c:v>
                </c:pt>
                <c:pt idx="42">
                  <c:v>2.6630434782608726E-2</c:v>
                </c:pt>
                <c:pt idx="43">
                  <c:v>3.3880359978824805E-2</c:v>
                </c:pt>
                <c:pt idx="44">
                  <c:v>3.2258064516128941E-2</c:v>
                </c:pt>
                <c:pt idx="45">
                  <c:v>2.8273809523809611E-2</c:v>
                </c:pt>
                <c:pt idx="46">
                  <c:v>3.8591413410516161E-2</c:v>
                </c:pt>
                <c:pt idx="47">
                  <c:v>-3.7157454714352592E-3</c:v>
                </c:pt>
                <c:pt idx="48">
                  <c:v>1.6783216783216755E-2</c:v>
                </c:pt>
                <c:pt idx="49">
                  <c:v>3.117835855112339E-2</c:v>
                </c:pt>
                <c:pt idx="50">
                  <c:v>2.0898176967541079E-2</c:v>
                </c:pt>
                <c:pt idx="51">
                  <c:v>1.4808362369338005E-2</c:v>
                </c:pt>
                <c:pt idx="52">
                  <c:v>1.587982832618021E-2</c:v>
                </c:pt>
                <c:pt idx="53">
                  <c:v>1.267427122940479E-3</c:v>
                </c:pt>
                <c:pt idx="54">
                  <c:v>1.2658227848101266E-2</c:v>
                </c:pt>
                <c:pt idx="55">
                  <c:v>2.1249999999999977E-2</c:v>
                </c:pt>
                <c:pt idx="56">
                  <c:v>2.4479804161566709E-2</c:v>
                </c:pt>
                <c:pt idx="57">
                  <c:v>1.8319394663480662E-2</c:v>
                </c:pt>
                <c:pt idx="58">
                  <c:v>1.2123582323034897E-2</c:v>
                </c:pt>
                <c:pt idx="59">
                  <c:v>4.7140649149922671E-2</c:v>
                </c:pt>
                <c:pt idx="60">
                  <c:v>8.0073800738007336E-2</c:v>
                </c:pt>
                <c:pt idx="61">
                  <c:v>4.0997608472839085E-2</c:v>
                </c:pt>
                <c:pt idx="62">
                  <c:v>3.1178208073514933E-2</c:v>
                </c:pt>
                <c:pt idx="63">
                  <c:v>2.3870146403564611E-2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45BC-43FF-B142-7C8510FC2EE3}"/>
            </c:ext>
          </c:extLst>
        </c:ser>
        <c:ser>
          <c:idx val="1"/>
          <c:order val="1"/>
          <c:tx>
            <c:strRef>
              <c:f>'M2 vs CPI Annual'!$F$3</c:f>
              <c:strCache>
                <c:ptCount val="1"/>
              </c:strCache>
            </c:strRef>
          </c:tx>
          <c:spPr>
            <a:ln w="20160">
              <a:solidFill>
                <a:srgbClr val="4472C4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'M2 vs CPI Annual'!$A$4:$A$67</c:f>
              <c:numCache>
                <c:formatCode>0</c:formatCode>
                <c:ptCount val="64"/>
                <c:pt idx="0">
                  <c:v>1962</c:v>
                </c:pt>
                <c:pt idx="1">
                  <c:v>1963</c:v>
                </c:pt>
                <c:pt idx="2">
                  <c:v>1964</c:v>
                </c:pt>
                <c:pt idx="3">
                  <c:v>1965</c:v>
                </c:pt>
                <c:pt idx="4">
                  <c:v>1966</c:v>
                </c:pt>
                <c:pt idx="5">
                  <c:v>1967</c:v>
                </c:pt>
                <c:pt idx="6">
                  <c:v>1968</c:v>
                </c:pt>
                <c:pt idx="7">
                  <c:v>1969</c:v>
                </c:pt>
                <c:pt idx="8">
                  <c:v>1970</c:v>
                </c:pt>
                <c:pt idx="9">
                  <c:v>1971</c:v>
                </c:pt>
                <c:pt idx="10">
                  <c:v>1972</c:v>
                </c:pt>
                <c:pt idx="11">
                  <c:v>1973</c:v>
                </c:pt>
                <c:pt idx="12">
                  <c:v>1974</c:v>
                </c:pt>
                <c:pt idx="13">
                  <c:v>1975</c:v>
                </c:pt>
                <c:pt idx="14">
                  <c:v>1976</c:v>
                </c:pt>
                <c:pt idx="15">
                  <c:v>1977</c:v>
                </c:pt>
                <c:pt idx="16">
                  <c:v>1978</c:v>
                </c:pt>
                <c:pt idx="17">
                  <c:v>1979</c:v>
                </c:pt>
                <c:pt idx="18">
                  <c:v>1980</c:v>
                </c:pt>
                <c:pt idx="19">
                  <c:v>1981</c:v>
                </c:pt>
                <c:pt idx="20">
                  <c:v>1982</c:v>
                </c:pt>
                <c:pt idx="21">
                  <c:v>1983</c:v>
                </c:pt>
                <c:pt idx="22">
                  <c:v>1984</c:v>
                </c:pt>
                <c:pt idx="23">
                  <c:v>1985</c:v>
                </c:pt>
                <c:pt idx="24">
                  <c:v>1986</c:v>
                </c:pt>
                <c:pt idx="25">
                  <c:v>1987</c:v>
                </c:pt>
                <c:pt idx="26">
                  <c:v>1988</c:v>
                </c:pt>
                <c:pt idx="27">
                  <c:v>1989</c:v>
                </c:pt>
                <c:pt idx="28">
                  <c:v>1990</c:v>
                </c:pt>
                <c:pt idx="29">
                  <c:v>1991</c:v>
                </c:pt>
                <c:pt idx="30">
                  <c:v>1992</c:v>
                </c:pt>
                <c:pt idx="31">
                  <c:v>1993</c:v>
                </c:pt>
                <c:pt idx="32">
                  <c:v>1994</c:v>
                </c:pt>
                <c:pt idx="33">
                  <c:v>1995</c:v>
                </c:pt>
                <c:pt idx="34">
                  <c:v>1996</c:v>
                </c:pt>
                <c:pt idx="35">
                  <c:v>1997</c:v>
                </c:pt>
                <c:pt idx="36">
                  <c:v>1998</c:v>
                </c:pt>
                <c:pt idx="37">
                  <c:v>1999</c:v>
                </c:pt>
                <c:pt idx="38">
                  <c:v>2000</c:v>
                </c:pt>
                <c:pt idx="39">
                  <c:v>2001</c:v>
                </c:pt>
                <c:pt idx="40">
                  <c:v>2002</c:v>
                </c:pt>
                <c:pt idx="41">
                  <c:v>2003</c:v>
                </c:pt>
                <c:pt idx="42">
                  <c:v>2004</c:v>
                </c:pt>
                <c:pt idx="43">
                  <c:v>2005</c:v>
                </c:pt>
                <c:pt idx="44">
                  <c:v>2006</c:v>
                </c:pt>
                <c:pt idx="45">
                  <c:v>2007</c:v>
                </c:pt>
                <c:pt idx="46">
                  <c:v>2008</c:v>
                </c:pt>
                <c:pt idx="47">
                  <c:v>2009</c:v>
                </c:pt>
                <c:pt idx="48">
                  <c:v>2010</c:v>
                </c:pt>
                <c:pt idx="49">
                  <c:v>2011</c:v>
                </c:pt>
                <c:pt idx="50">
                  <c:v>2012</c:v>
                </c:pt>
                <c:pt idx="51">
                  <c:v>2013</c:v>
                </c:pt>
                <c:pt idx="52">
                  <c:v>2014</c:v>
                </c:pt>
                <c:pt idx="53">
                  <c:v>2015</c:v>
                </c:pt>
                <c:pt idx="54">
                  <c:v>2016</c:v>
                </c:pt>
                <c:pt idx="55">
                  <c:v>2017</c:v>
                </c:pt>
                <c:pt idx="56">
                  <c:v>2018</c:v>
                </c:pt>
                <c:pt idx="57">
                  <c:v>2019</c:v>
                </c:pt>
                <c:pt idx="58">
                  <c:v>2020</c:v>
                </c:pt>
                <c:pt idx="59">
                  <c:v>2021</c:v>
                </c:pt>
                <c:pt idx="60">
                  <c:v>2022</c:v>
                </c:pt>
                <c:pt idx="61">
                  <c:v>2023</c:v>
                </c:pt>
                <c:pt idx="62">
                  <c:v>2024</c:v>
                </c:pt>
                <c:pt idx="63">
                  <c:v>2025</c:v>
                </c:pt>
              </c:numCache>
            </c:numRef>
          </c:cat>
          <c:val>
            <c:numRef>
              <c:f>'M2 vs CPI Annual'!$F$4:$F$67</c:f>
              <c:numCache>
                <c:formatCode>0.0%</c:formatCode>
                <c:ptCount val="64"/>
                <c:pt idx="0">
                  <c:v>0</c:v>
                </c:pt>
                <c:pt idx="1">
                  <c:v>3.8461538461538464E-2</c:v>
                </c:pt>
                <c:pt idx="2">
                  <c:v>8.0246913580246909E-2</c:v>
                </c:pt>
                <c:pt idx="3">
                  <c:v>5.7142857142857141E-2</c:v>
                </c:pt>
                <c:pt idx="4">
                  <c:v>5.4054054054054057E-2</c:v>
                </c:pt>
                <c:pt idx="5">
                  <c:v>8.7179487179487175E-2</c:v>
                </c:pt>
                <c:pt idx="6">
                  <c:v>6.3679245283018868E-2</c:v>
                </c:pt>
                <c:pt idx="7">
                  <c:v>5.3215077605321508E-2</c:v>
                </c:pt>
                <c:pt idx="8">
                  <c:v>8.4210526315789472E-2</c:v>
                </c:pt>
                <c:pt idx="9">
                  <c:v>5.4368932038834951E-2</c:v>
                </c:pt>
                <c:pt idx="10">
                  <c:v>6.2615101289134445E-2</c:v>
                </c:pt>
                <c:pt idx="11">
                  <c:v>0.10398613518197573</c:v>
                </c:pt>
                <c:pt idx="12">
                  <c:v>9.7331240188383045E-2</c:v>
                </c:pt>
                <c:pt idx="13">
                  <c:v>6.1516452074391992E-2</c:v>
                </c:pt>
                <c:pt idx="14">
                  <c:v>5.2560646900269542E-2</c:v>
                </c:pt>
                <c:pt idx="15">
                  <c:v>0.10627400768245839</c:v>
                </c:pt>
                <c:pt idx="16">
                  <c:v>9.6064814814814811E-2</c:v>
                </c:pt>
                <c:pt idx="17">
                  <c:v>9.0813093980992604E-2</c:v>
                </c:pt>
                <c:pt idx="18">
                  <c:v>8.2284607938044527E-2</c:v>
                </c:pt>
                <c:pt idx="19">
                  <c:v>6.7084078711985684E-2</c:v>
                </c:pt>
                <c:pt idx="20">
                  <c:v>0.13243922883487008</c:v>
                </c:pt>
                <c:pt idx="21">
                  <c:v>9.1783863804589194E-2</c:v>
                </c:pt>
                <c:pt idx="22">
                  <c:v>5.5593220338983049E-2</c:v>
                </c:pt>
                <c:pt idx="23">
                  <c:v>8.1567116249197172E-2</c:v>
                </c:pt>
                <c:pt idx="24">
                  <c:v>7.1852731591448935E-2</c:v>
                </c:pt>
                <c:pt idx="25">
                  <c:v>6.4265927977839338E-2</c:v>
                </c:pt>
                <c:pt idx="26">
                  <c:v>8.745445080687142E-2</c:v>
                </c:pt>
                <c:pt idx="27">
                  <c:v>5.2178075634274776E-2</c:v>
                </c:pt>
                <c:pt idx="28">
                  <c:v>4.5950864422202004E-2</c:v>
                </c:pt>
                <c:pt idx="29">
                  <c:v>4.9586776859504134E-2</c:v>
                </c:pt>
                <c:pt idx="30">
                  <c:v>5.5946953999171156E-2</c:v>
                </c:pt>
                <c:pt idx="31">
                  <c:v>4.9843014128728415E-2</c:v>
                </c:pt>
                <c:pt idx="32">
                  <c:v>3.5140186915887849E-2</c:v>
                </c:pt>
                <c:pt idx="33">
                  <c:v>3.6114120621162878E-2</c:v>
                </c:pt>
                <c:pt idx="34">
                  <c:v>1.46392471244336E-2</c:v>
                </c:pt>
                <c:pt idx="35">
                  <c:v>4.1222947440742015E-2</c:v>
                </c:pt>
                <c:pt idx="36">
                  <c:v>3.7941273507093372E-2</c:v>
                </c:pt>
                <c:pt idx="37">
                  <c:v>7.056579783852511E-2</c:v>
                </c:pt>
                <c:pt idx="38">
                  <c:v>5.6710213776722092E-2</c:v>
                </c:pt>
                <c:pt idx="39">
                  <c:v>3.9898847991008714E-2</c:v>
                </c:pt>
                <c:pt idx="40">
                  <c:v>4.8365306673871927E-2</c:v>
                </c:pt>
                <c:pt idx="41">
                  <c:v>7.0360824742268041E-2</c:v>
                </c:pt>
                <c:pt idx="42">
                  <c:v>5.4177702865398504E-2</c:v>
                </c:pt>
                <c:pt idx="43">
                  <c:v>2.6496116948378255E-2</c:v>
                </c:pt>
                <c:pt idx="44">
                  <c:v>2.8482421005785491E-2</c:v>
                </c:pt>
                <c:pt idx="45">
                  <c:v>2.6611856339247078E-2</c:v>
                </c:pt>
                <c:pt idx="46">
                  <c:v>3.224446786090622E-2</c:v>
                </c:pt>
                <c:pt idx="47">
                  <c:v>5.3491220906492443E-2</c:v>
                </c:pt>
                <c:pt idx="48">
                  <c:v>6.1434108527131784E-2</c:v>
                </c:pt>
                <c:pt idx="49">
                  <c:v>2.4283366806645973E-2</c:v>
                </c:pt>
                <c:pt idx="50">
                  <c:v>3.0303030303030304E-2</c:v>
                </c:pt>
                <c:pt idx="51">
                  <c:v>5.0865051903114189E-2</c:v>
                </c:pt>
                <c:pt idx="52">
                  <c:v>5.3342113928218637E-2</c:v>
                </c:pt>
                <c:pt idx="53">
                  <c:v>4.3607377305407938E-2</c:v>
                </c:pt>
                <c:pt idx="54">
                  <c:v>2.845589336528381E-2</c:v>
                </c:pt>
                <c:pt idx="55">
                  <c:v>3.5095383719236928E-2</c:v>
                </c:pt>
                <c:pt idx="56">
                  <c:v>4.8958919527293192E-2</c:v>
                </c:pt>
                <c:pt idx="57">
                  <c:v>4.9624463519313301E-2</c:v>
                </c:pt>
                <c:pt idx="58">
                  <c:v>2.7344748274980832E-2</c:v>
                </c:pt>
                <c:pt idx="59">
                  <c:v>2.4626865671641792E-2</c:v>
                </c:pt>
                <c:pt idx="60">
                  <c:v>0.24763292061179898</c:v>
                </c:pt>
                <c:pt idx="61">
                  <c:v>0.12765129402607511</c:v>
                </c:pt>
                <c:pt idx="62">
                  <c:v>-3.7963761863675581E-2</c:v>
                </c:pt>
                <c:pt idx="63">
                  <c:v>-1.3004484304932735E-2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45BC-43FF-B142-7C8510FC2E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0">
              <a:noFill/>
            </a:ln>
          </c:spPr>
        </c:hiLowLines>
        <c:smooth val="0"/>
        <c:axId val="86551268"/>
        <c:axId val="95460842"/>
      </c:lineChart>
      <c:catAx>
        <c:axId val="86551268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n-US"/>
          </a:p>
        </c:txPr>
        <c:crossAx val="95460842"/>
        <c:crosses val="autoZero"/>
        <c:auto val="1"/>
        <c:lblAlgn val="ctr"/>
        <c:lblOffset val="100"/>
        <c:noMultiLvlLbl val="0"/>
      </c:catAx>
      <c:valAx>
        <c:axId val="95460842"/>
        <c:scaling>
          <c:orientation val="minMax"/>
          <c:max val="0.28000000000000003"/>
          <c:min val="-0.05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lang="en-US" sz="1000" b="1" strike="noStrike" spc="-1">
                    <a:solidFill>
                      <a:srgbClr val="000000"/>
                    </a:solidFill>
                    <a:latin typeface="Calibri"/>
                  </a:rPr>
                  <a:t>Annual % Change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%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n-US"/>
          </a:p>
        </c:txPr>
        <c:crossAx val="86551268"/>
        <c:crosses val="autoZero"/>
        <c:crossBetween val="between"/>
      </c:valAx>
      <c:spPr>
        <a:noFill/>
        <a:ln w="0">
          <a:noFill/>
        </a:ln>
      </c:spPr>
    </c:plotArea>
    <c:legend>
      <c:legendPos val="b"/>
      <c:overlay val="0"/>
      <c:spPr>
        <a:noFill/>
        <a:ln w="0">
          <a:noFill/>
        </a:ln>
      </c:spPr>
      <c:txPr>
        <a:bodyPr/>
        <a:lstStyle/>
        <a:p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endParaRPr lang="en-US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 rot="0"/>
          <a:lstStyle/>
          <a:p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en-US" sz="1800" b="1" strike="noStrike" spc="-1">
                <a:solidFill>
                  <a:srgbClr val="000000"/>
                </a:solidFill>
                <a:latin typeface="Calibri"/>
              </a:rPr>
              <a:t>M2 Growth to CPI Inflation: 2-Year Lag Correlation by Decade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'Decade Correlations'!$B$1</c:f>
              <c:strCache>
                <c:ptCount val="1"/>
                <c:pt idx="0">
                  <c:v>Correlation (R)</c:v>
                </c:pt>
              </c:strCache>
            </c:strRef>
          </c:tx>
          <c:spPr>
            <a:solidFill>
              <a:srgbClr val="4F81BD"/>
            </a:solidFill>
            <a:ln w="0">
              <a:noFill/>
            </a:ln>
          </c:spPr>
          <c:invertIfNegative val="0"/>
          <c:dLbls>
            <c:dLbl>
              <c:idx val="5"/>
              <c:layout>
                <c:manualLayout>
                  <c:x val="0"/>
                  <c:y val="-2.913122666006037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C82-4539-BAEC-40DFDA5E8C4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'Decade Correlations'!$A$2:$A$8</c:f>
              <c:strCache>
                <c:ptCount val="7"/>
                <c:pt idx="0">
                  <c:v>1960s</c:v>
                </c:pt>
                <c:pt idx="1">
                  <c:v>1970s</c:v>
                </c:pt>
                <c:pt idx="2">
                  <c:v>1980s</c:v>
                </c:pt>
                <c:pt idx="3">
                  <c:v>1990s</c:v>
                </c:pt>
                <c:pt idx="4">
                  <c:v>2000s</c:v>
                </c:pt>
                <c:pt idx="5">
                  <c:v>2010s</c:v>
                </c:pt>
                <c:pt idx="6">
                  <c:v>2020s*</c:v>
                </c:pt>
              </c:strCache>
            </c:strRef>
          </c:cat>
          <c:val>
            <c:numRef>
              <c:f>'Decade Correlations'!$B$2:$B$8</c:f>
              <c:numCache>
                <c:formatCode>0.00</c:formatCode>
                <c:ptCount val="7"/>
                <c:pt idx="0">
                  <c:v>0.24</c:v>
                </c:pt>
                <c:pt idx="1">
                  <c:v>0.48</c:v>
                </c:pt>
                <c:pt idx="2">
                  <c:v>-0.27</c:v>
                </c:pt>
                <c:pt idx="3">
                  <c:v>0.26</c:v>
                </c:pt>
                <c:pt idx="4">
                  <c:v>-0.15</c:v>
                </c:pt>
                <c:pt idx="5">
                  <c:v>-0.03</c:v>
                </c:pt>
                <c:pt idx="6">
                  <c:v>0.86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82-4539-BAEC-40DFDA5E8C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903190"/>
        <c:axId val="30527665"/>
      </c:barChart>
      <c:catAx>
        <c:axId val="3990319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n-US"/>
          </a:p>
        </c:txPr>
        <c:crossAx val="30527665"/>
        <c:crosses val="autoZero"/>
        <c:auto val="1"/>
        <c:lblAlgn val="ctr"/>
        <c:lblOffset val="100"/>
        <c:noMultiLvlLbl val="0"/>
      </c:catAx>
      <c:valAx>
        <c:axId val="30527665"/>
        <c:scaling>
          <c:orientation val="minMax"/>
          <c:max val="1"/>
          <c:min val="-0.4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lang="en-US" sz="1000" b="1" strike="noStrike" spc="-1">
                    <a:solidFill>
                      <a:srgbClr val="000000"/>
                    </a:solidFill>
                    <a:latin typeface="Calibri"/>
                  </a:rPr>
                  <a:t>Correlation (R)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.00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n-US"/>
          </a:p>
        </c:txPr>
        <c:crossAx val="39903190"/>
        <c:crosses val="autoZero"/>
        <c:crossBetween val="between"/>
      </c:valAx>
      <c:spPr>
        <a:noFill/>
        <a:ln w="0">
          <a:noFill/>
        </a:ln>
      </c:spPr>
    </c:plotArea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0</xdr:row>
      <xdr:rowOff>0</xdr:rowOff>
    </xdr:from>
    <xdr:to>
      <xdr:col>22</xdr:col>
      <xdr:colOff>78480</xdr:colOff>
      <xdr:row>25</xdr:row>
      <xdr:rowOff>126720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0</xdr:row>
      <xdr:rowOff>0</xdr:rowOff>
    </xdr:from>
    <xdr:to>
      <xdr:col>14</xdr:col>
      <xdr:colOff>364320</xdr:colOff>
      <xdr:row>21</xdr:row>
      <xdr:rowOff>168480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9"/>
  <sheetViews>
    <sheetView tabSelected="1" zoomScaleNormal="100" workbookViewId="0"/>
  </sheetViews>
  <sheetFormatPr defaultColWidth="8.7109375" defaultRowHeight="15" x14ac:dyDescent="0.25"/>
  <cols>
    <col min="1" max="1" width="8" customWidth="1"/>
    <col min="2" max="2" width="16" customWidth="1"/>
    <col min="3" max="3" width="18" customWidth="1"/>
    <col min="4" max="4" width="14" customWidth="1"/>
    <col min="5" max="6" width="18" customWidth="1"/>
    <col min="7" max="7" width="22" customWidth="1"/>
  </cols>
  <sheetData>
    <row r="1" spans="1:7" ht="30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</row>
    <row r="2" spans="1:7" x14ac:dyDescent="0.25">
      <c r="A2" s="3">
        <v>1960</v>
      </c>
      <c r="B2" s="4">
        <v>312</v>
      </c>
      <c r="C2" s="5"/>
      <c r="D2" s="6">
        <v>29.6</v>
      </c>
      <c r="E2" s="5"/>
      <c r="F2" s="5"/>
      <c r="G2" s="7" t="s">
        <v>7</v>
      </c>
    </row>
    <row r="3" spans="1:7" x14ac:dyDescent="0.25">
      <c r="A3" s="8">
        <v>1961</v>
      </c>
      <c r="B3" s="9">
        <v>324</v>
      </c>
      <c r="C3" s="10">
        <f t="shared" ref="C3:C34" si="0">(B3-B2)/B2</f>
        <v>3.8461538461538464E-2</v>
      </c>
      <c r="D3" s="11">
        <v>29.9</v>
      </c>
      <c r="E3" s="10">
        <f t="shared" ref="E3:E34" si="1">(D3-D2)/D2</f>
        <v>1.0135135135135039E-2</v>
      </c>
      <c r="F3" s="12"/>
      <c r="G3" s="13" t="s">
        <v>7</v>
      </c>
    </row>
    <row r="4" spans="1:7" x14ac:dyDescent="0.25">
      <c r="A4" s="3">
        <v>1962</v>
      </c>
      <c r="B4" s="4">
        <v>350</v>
      </c>
      <c r="C4" s="14">
        <f t="shared" si="0"/>
        <v>8.0246913580246909E-2</v>
      </c>
      <c r="D4" s="6">
        <v>30.2</v>
      </c>
      <c r="E4" s="14">
        <f t="shared" si="1"/>
        <v>1.0033444816053536E-2</v>
      </c>
      <c r="F4" s="14">
        <f t="shared" ref="F4:F35" si="2">C2</f>
        <v>0</v>
      </c>
      <c r="G4" s="7" t="s">
        <v>7</v>
      </c>
    </row>
    <row r="5" spans="1:7" x14ac:dyDescent="0.25">
      <c r="A5" s="8">
        <v>1963</v>
      </c>
      <c r="B5" s="9">
        <v>370</v>
      </c>
      <c r="C5" s="10">
        <f t="shared" si="0"/>
        <v>5.7142857142857141E-2</v>
      </c>
      <c r="D5" s="11">
        <v>30.6</v>
      </c>
      <c r="E5" s="10">
        <f t="shared" si="1"/>
        <v>1.3245033112582853E-2</v>
      </c>
      <c r="F5" s="10">
        <f t="shared" si="2"/>
        <v>3.8461538461538464E-2</v>
      </c>
      <c r="G5" s="13" t="s">
        <v>7</v>
      </c>
    </row>
    <row r="6" spans="1:7" x14ac:dyDescent="0.25">
      <c r="A6" s="3">
        <v>1964</v>
      </c>
      <c r="B6" s="4">
        <v>390</v>
      </c>
      <c r="C6" s="14">
        <f t="shared" si="0"/>
        <v>5.4054054054054057E-2</v>
      </c>
      <c r="D6" s="6">
        <v>31</v>
      </c>
      <c r="E6" s="14">
        <f t="shared" si="1"/>
        <v>1.3071895424836555E-2</v>
      </c>
      <c r="F6" s="14">
        <f t="shared" si="2"/>
        <v>8.0246913580246909E-2</v>
      </c>
      <c r="G6" s="7" t="s">
        <v>7</v>
      </c>
    </row>
    <row r="7" spans="1:7" x14ac:dyDescent="0.25">
      <c r="A7" s="8">
        <v>1965</v>
      </c>
      <c r="B7" s="9">
        <v>424</v>
      </c>
      <c r="C7" s="10">
        <f t="shared" si="0"/>
        <v>8.7179487179487175E-2</v>
      </c>
      <c r="D7" s="11">
        <v>31.5</v>
      </c>
      <c r="E7" s="10">
        <f t="shared" si="1"/>
        <v>1.6129032258064516E-2</v>
      </c>
      <c r="F7" s="10">
        <f t="shared" si="2"/>
        <v>5.7142857142857141E-2</v>
      </c>
      <c r="G7" s="13" t="s">
        <v>7</v>
      </c>
    </row>
    <row r="8" spans="1:7" x14ac:dyDescent="0.25">
      <c r="A8" s="3">
        <v>1966</v>
      </c>
      <c r="B8" s="4">
        <v>451</v>
      </c>
      <c r="C8" s="14">
        <f t="shared" si="0"/>
        <v>6.3679245283018868E-2</v>
      </c>
      <c r="D8" s="6">
        <v>32.4</v>
      </c>
      <c r="E8" s="14">
        <f t="shared" si="1"/>
        <v>2.8571428571428525E-2</v>
      </c>
      <c r="F8" s="14">
        <f t="shared" si="2"/>
        <v>5.4054054054054057E-2</v>
      </c>
      <c r="G8" s="7" t="s">
        <v>7</v>
      </c>
    </row>
    <row r="9" spans="1:7" x14ac:dyDescent="0.25">
      <c r="A9" s="8">
        <v>1967</v>
      </c>
      <c r="B9" s="9">
        <v>475</v>
      </c>
      <c r="C9" s="10">
        <f t="shared" si="0"/>
        <v>5.3215077605321508E-2</v>
      </c>
      <c r="D9" s="11">
        <v>33.4</v>
      </c>
      <c r="E9" s="10">
        <f t="shared" si="1"/>
        <v>3.0864197530864199E-2</v>
      </c>
      <c r="F9" s="10">
        <f t="shared" si="2"/>
        <v>8.7179487179487175E-2</v>
      </c>
      <c r="G9" s="13" t="s">
        <v>7</v>
      </c>
    </row>
    <row r="10" spans="1:7" x14ac:dyDescent="0.25">
      <c r="A10" s="3">
        <v>1968</v>
      </c>
      <c r="B10" s="4">
        <v>515</v>
      </c>
      <c r="C10" s="14">
        <f t="shared" si="0"/>
        <v>8.4210526315789472E-2</v>
      </c>
      <c r="D10" s="6">
        <v>34.799999999999997</v>
      </c>
      <c r="E10" s="14">
        <f t="shared" si="1"/>
        <v>4.1916167664670621E-2</v>
      </c>
      <c r="F10" s="14">
        <f t="shared" si="2"/>
        <v>6.3679245283018868E-2</v>
      </c>
      <c r="G10" s="7" t="s">
        <v>7</v>
      </c>
    </row>
    <row r="11" spans="1:7" x14ac:dyDescent="0.25">
      <c r="A11" s="8">
        <v>1969</v>
      </c>
      <c r="B11" s="9">
        <v>543</v>
      </c>
      <c r="C11" s="10">
        <f t="shared" si="0"/>
        <v>5.4368932038834951E-2</v>
      </c>
      <c r="D11" s="11">
        <v>36.700000000000003</v>
      </c>
      <c r="E11" s="10">
        <f t="shared" si="1"/>
        <v>5.4597701149425457E-2</v>
      </c>
      <c r="F11" s="10">
        <f t="shared" si="2"/>
        <v>5.3215077605321508E-2</v>
      </c>
      <c r="G11" s="13" t="s">
        <v>7</v>
      </c>
    </row>
    <row r="12" spans="1:7" x14ac:dyDescent="0.25">
      <c r="A12" s="3">
        <v>1970</v>
      </c>
      <c r="B12" s="4">
        <v>577</v>
      </c>
      <c r="C12" s="14">
        <f t="shared" si="0"/>
        <v>6.2615101289134445E-2</v>
      </c>
      <c r="D12" s="6">
        <v>38.799999999999997</v>
      </c>
      <c r="E12" s="14">
        <f t="shared" si="1"/>
        <v>5.7220708446866324E-2</v>
      </c>
      <c r="F12" s="14">
        <f t="shared" si="2"/>
        <v>8.4210526315789472E-2</v>
      </c>
      <c r="G12" s="7" t="s">
        <v>7</v>
      </c>
    </row>
    <row r="13" spans="1:7" x14ac:dyDescent="0.25">
      <c r="A13" s="8">
        <v>1971</v>
      </c>
      <c r="B13" s="9">
        <v>637</v>
      </c>
      <c r="C13" s="10">
        <f t="shared" si="0"/>
        <v>0.10398613518197573</v>
      </c>
      <c r="D13" s="11">
        <v>40.5</v>
      </c>
      <c r="E13" s="10">
        <f t="shared" si="1"/>
        <v>4.3814432989690795E-2</v>
      </c>
      <c r="F13" s="10">
        <f t="shared" si="2"/>
        <v>5.4368932038834951E-2</v>
      </c>
      <c r="G13" s="13" t="s">
        <v>7</v>
      </c>
    </row>
    <row r="14" spans="1:7" x14ac:dyDescent="0.25">
      <c r="A14" s="3">
        <v>1972</v>
      </c>
      <c r="B14" s="4">
        <v>699</v>
      </c>
      <c r="C14" s="14">
        <f t="shared" si="0"/>
        <v>9.7331240188383045E-2</v>
      </c>
      <c r="D14" s="6">
        <v>41.8</v>
      </c>
      <c r="E14" s="14">
        <f t="shared" si="1"/>
        <v>3.2098765432098698E-2</v>
      </c>
      <c r="F14" s="14">
        <f t="shared" si="2"/>
        <v>6.2615101289134445E-2</v>
      </c>
      <c r="G14" s="7" t="s">
        <v>7</v>
      </c>
    </row>
    <row r="15" spans="1:7" x14ac:dyDescent="0.25">
      <c r="A15" s="8">
        <v>1973</v>
      </c>
      <c r="B15" s="9">
        <v>742</v>
      </c>
      <c r="C15" s="10">
        <f t="shared" si="0"/>
        <v>6.1516452074391992E-2</v>
      </c>
      <c r="D15" s="11">
        <v>44.4</v>
      </c>
      <c r="E15" s="10">
        <f t="shared" si="1"/>
        <v>6.2200956937799083E-2</v>
      </c>
      <c r="F15" s="10">
        <f t="shared" si="2"/>
        <v>0.10398613518197573</v>
      </c>
      <c r="G15" s="13" t="s">
        <v>7</v>
      </c>
    </row>
    <row r="16" spans="1:7" x14ac:dyDescent="0.25">
      <c r="A16" s="3">
        <v>1974</v>
      </c>
      <c r="B16" s="4">
        <v>781</v>
      </c>
      <c r="C16" s="14">
        <f t="shared" si="0"/>
        <v>5.2560646900269542E-2</v>
      </c>
      <c r="D16" s="6">
        <v>49.3</v>
      </c>
      <c r="E16" s="14">
        <f t="shared" si="1"/>
        <v>0.11036036036036033</v>
      </c>
      <c r="F16" s="14">
        <f t="shared" si="2"/>
        <v>9.7331240188383045E-2</v>
      </c>
      <c r="G16" s="7" t="s">
        <v>7</v>
      </c>
    </row>
    <row r="17" spans="1:7" x14ac:dyDescent="0.25">
      <c r="A17" s="8">
        <v>1975</v>
      </c>
      <c r="B17" s="9">
        <v>864</v>
      </c>
      <c r="C17" s="10">
        <f t="shared" si="0"/>
        <v>0.10627400768245839</v>
      </c>
      <c r="D17" s="11">
        <v>53.8</v>
      </c>
      <c r="E17" s="10">
        <f t="shared" si="1"/>
        <v>9.1277890466531439E-2</v>
      </c>
      <c r="F17" s="10">
        <f t="shared" si="2"/>
        <v>6.1516452074391992E-2</v>
      </c>
      <c r="G17" s="13" t="s">
        <v>7</v>
      </c>
    </row>
    <row r="18" spans="1:7" x14ac:dyDescent="0.25">
      <c r="A18" s="3">
        <v>1976</v>
      </c>
      <c r="B18" s="4">
        <v>947</v>
      </c>
      <c r="C18" s="14">
        <f t="shared" si="0"/>
        <v>9.6064814814814811E-2</v>
      </c>
      <c r="D18" s="6">
        <v>56.9</v>
      </c>
      <c r="E18" s="14">
        <f t="shared" si="1"/>
        <v>5.7620817843866204E-2</v>
      </c>
      <c r="F18" s="14">
        <f t="shared" si="2"/>
        <v>5.2560646900269542E-2</v>
      </c>
      <c r="G18" s="7" t="s">
        <v>7</v>
      </c>
    </row>
    <row r="19" spans="1:7" x14ac:dyDescent="0.25">
      <c r="A19" s="8">
        <v>1977</v>
      </c>
      <c r="B19" s="9">
        <v>1033</v>
      </c>
      <c r="C19" s="10">
        <f t="shared" si="0"/>
        <v>9.0813093980992604E-2</v>
      </c>
      <c r="D19" s="11">
        <v>60.6</v>
      </c>
      <c r="E19" s="10">
        <f t="shared" si="1"/>
        <v>6.5026362038664381E-2</v>
      </c>
      <c r="F19" s="10">
        <f t="shared" si="2"/>
        <v>0.10627400768245839</v>
      </c>
      <c r="G19" s="13" t="s">
        <v>7</v>
      </c>
    </row>
    <row r="20" spans="1:7" x14ac:dyDescent="0.25">
      <c r="A20" s="3">
        <v>1978</v>
      </c>
      <c r="B20" s="4">
        <v>1118</v>
      </c>
      <c r="C20" s="14">
        <f t="shared" si="0"/>
        <v>8.2284607938044527E-2</v>
      </c>
      <c r="D20" s="6">
        <v>65.2</v>
      </c>
      <c r="E20" s="14">
        <f t="shared" si="1"/>
        <v>7.5907590759075924E-2</v>
      </c>
      <c r="F20" s="14">
        <f t="shared" si="2"/>
        <v>9.6064814814814811E-2</v>
      </c>
      <c r="G20" s="7" t="s">
        <v>7</v>
      </c>
    </row>
    <row r="21" spans="1:7" x14ac:dyDescent="0.25">
      <c r="A21" s="8">
        <v>1979</v>
      </c>
      <c r="B21" s="9">
        <v>1193</v>
      </c>
      <c r="C21" s="10">
        <f t="shared" si="0"/>
        <v>6.7084078711985684E-2</v>
      </c>
      <c r="D21" s="11">
        <v>72.599999999999994</v>
      </c>
      <c r="E21" s="10">
        <f t="shared" si="1"/>
        <v>0.11349693251533728</v>
      </c>
      <c r="F21" s="10">
        <f t="shared" si="2"/>
        <v>9.0813093980992604E-2</v>
      </c>
      <c r="G21" s="13" t="s">
        <v>7</v>
      </c>
    </row>
    <row r="22" spans="1:7" x14ac:dyDescent="0.25">
      <c r="A22" s="3">
        <v>1980</v>
      </c>
      <c r="B22" s="4">
        <v>1351</v>
      </c>
      <c r="C22" s="14">
        <f t="shared" si="0"/>
        <v>0.13243922883487008</v>
      </c>
      <c r="D22" s="6">
        <v>82.4</v>
      </c>
      <c r="E22" s="14">
        <f t="shared" si="1"/>
        <v>0.13498622589531697</v>
      </c>
      <c r="F22" s="14">
        <f t="shared" si="2"/>
        <v>8.2284607938044527E-2</v>
      </c>
      <c r="G22" s="7" t="s">
        <v>7</v>
      </c>
    </row>
    <row r="23" spans="1:7" x14ac:dyDescent="0.25">
      <c r="A23" s="8">
        <v>1981</v>
      </c>
      <c r="B23" s="9">
        <v>1475</v>
      </c>
      <c r="C23" s="10">
        <f t="shared" si="0"/>
        <v>9.1783863804589194E-2</v>
      </c>
      <c r="D23" s="11">
        <v>90.9</v>
      </c>
      <c r="E23" s="10">
        <f t="shared" si="1"/>
        <v>0.10315533980582524</v>
      </c>
      <c r="F23" s="10">
        <f t="shared" si="2"/>
        <v>6.7084078711985684E-2</v>
      </c>
      <c r="G23" s="13" t="s">
        <v>7</v>
      </c>
    </row>
    <row r="24" spans="1:7" x14ac:dyDescent="0.25">
      <c r="A24" s="3">
        <v>1982</v>
      </c>
      <c r="B24" s="4">
        <v>1557</v>
      </c>
      <c r="C24" s="14">
        <f t="shared" si="0"/>
        <v>5.5593220338983049E-2</v>
      </c>
      <c r="D24" s="6">
        <v>96.5</v>
      </c>
      <c r="E24" s="14">
        <f t="shared" si="1"/>
        <v>6.1606160616061542E-2</v>
      </c>
      <c r="F24" s="14">
        <f t="shared" si="2"/>
        <v>0.13243922883487008</v>
      </c>
      <c r="G24" s="7" t="s">
        <v>7</v>
      </c>
    </row>
    <row r="25" spans="1:7" x14ac:dyDescent="0.25">
      <c r="A25" s="8">
        <v>1983</v>
      </c>
      <c r="B25" s="9">
        <v>1684</v>
      </c>
      <c r="C25" s="10">
        <f t="shared" si="0"/>
        <v>8.1567116249197172E-2</v>
      </c>
      <c r="D25" s="11">
        <v>99.6</v>
      </c>
      <c r="E25" s="10">
        <f t="shared" si="1"/>
        <v>3.2124352331606161E-2</v>
      </c>
      <c r="F25" s="10">
        <f t="shared" si="2"/>
        <v>9.1783863804589194E-2</v>
      </c>
      <c r="G25" s="13" t="s">
        <v>7</v>
      </c>
    </row>
    <row r="26" spans="1:7" x14ac:dyDescent="0.25">
      <c r="A26" s="3">
        <v>1984</v>
      </c>
      <c r="B26" s="4">
        <v>1805</v>
      </c>
      <c r="C26" s="14">
        <f t="shared" si="0"/>
        <v>7.1852731591448935E-2</v>
      </c>
      <c r="D26" s="6">
        <v>103.9</v>
      </c>
      <c r="E26" s="14">
        <f t="shared" si="1"/>
        <v>4.3172690763052322E-2</v>
      </c>
      <c r="F26" s="14">
        <f t="shared" si="2"/>
        <v>5.5593220338983049E-2</v>
      </c>
      <c r="G26" s="7" t="s">
        <v>7</v>
      </c>
    </row>
    <row r="27" spans="1:7" x14ac:dyDescent="0.25">
      <c r="A27" s="8">
        <v>1985</v>
      </c>
      <c r="B27" s="9">
        <v>1921</v>
      </c>
      <c r="C27" s="10">
        <f t="shared" si="0"/>
        <v>6.4265927977839338E-2</v>
      </c>
      <c r="D27" s="11">
        <v>107.6</v>
      </c>
      <c r="E27" s="10">
        <f t="shared" si="1"/>
        <v>3.5611164581328091E-2</v>
      </c>
      <c r="F27" s="10">
        <f t="shared" si="2"/>
        <v>8.1567116249197172E-2</v>
      </c>
      <c r="G27" s="13" t="s">
        <v>7</v>
      </c>
    </row>
    <row r="28" spans="1:7" x14ac:dyDescent="0.25">
      <c r="A28" s="3">
        <v>1986</v>
      </c>
      <c r="B28" s="4">
        <v>2089</v>
      </c>
      <c r="C28" s="14">
        <f t="shared" si="0"/>
        <v>8.745445080687142E-2</v>
      </c>
      <c r="D28" s="6">
        <v>109.6</v>
      </c>
      <c r="E28" s="14">
        <f t="shared" si="1"/>
        <v>1.858736059479554E-2</v>
      </c>
      <c r="F28" s="14">
        <f t="shared" si="2"/>
        <v>7.1852731591448935E-2</v>
      </c>
      <c r="G28" s="7" t="s">
        <v>7</v>
      </c>
    </row>
    <row r="29" spans="1:7" x14ac:dyDescent="0.25">
      <c r="A29" s="8">
        <v>1987</v>
      </c>
      <c r="B29" s="9">
        <v>2198</v>
      </c>
      <c r="C29" s="10">
        <f t="shared" si="0"/>
        <v>5.2178075634274776E-2</v>
      </c>
      <c r="D29" s="11">
        <v>113.6</v>
      </c>
      <c r="E29" s="10">
        <f t="shared" si="1"/>
        <v>3.6496350364963508E-2</v>
      </c>
      <c r="F29" s="10">
        <f t="shared" si="2"/>
        <v>6.4265927977839338E-2</v>
      </c>
      <c r="G29" s="13" t="s">
        <v>7</v>
      </c>
    </row>
    <row r="30" spans="1:7" x14ac:dyDescent="0.25">
      <c r="A30" s="3">
        <v>1988</v>
      </c>
      <c r="B30" s="4">
        <v>2299</v>
      </c>
      <c r="C30" s="14">
        <f t="shared" si="0"/>
        <v>4.5950864422202004E-2</v>
      </c>
      <c r="D30" s="6">
        <v>118.3</v>
      </c>
      <c r="E30" s="14">
        <f t="shared" si="1"/>
        <v>4.1373239436619746E-2</v>
      </c>
      <c r="F30" s="14">
        <f t="shared" si="2"/>
        <v>8.745445080687142E-2</v>
      </c>
      <c r="G30" s="7" t="s">
        <v>7</v>
      </c>
    </row>
    <row r="31" spans="1:7" x14ac:dyDescent="0.25">
      <c r="A31" s="8">
        <v>1989</v>
      </c>
      <c r="B31" s="9">
        <v>2413</v>
      </c>
      <c r="C31" s="10">
        <f t="shared" si="0"/>
        <v>4.9586776859504134E-2</v>
      </c>
      <c r="D31" s="11">
        <v>124</v>
      </c>
      <c r="E31" s="10">
        <f t="shared" si="1"/>
        <v>4.8182586644125128E-2</v>
      </c>
      <c r="F31" s="10">
        <f t="shared" si="2"/>
        <v>5.2178075634274776E-2</v>
      </c>
      <c r="G31" s="13" t="s">
        <v>7</v>
      </c>
    </row>
    <row r="32" spans="1:7" x14ac:dyDescent="0.25">
      <c r="A32" s="3">
        <v>1990</v>
      </c>
      <c r="B32" s="4">
        <v>2548</v>
      </c>
      <c r="C32" s="14">
        <f t="shared" si="0"/>
        <v>5.5946953999171156E-2</v>
      </c>
      <c r="D32" s="6">
        <v>130.69999999999999</v>
      </c>
      <c r="E32" s="14">
        <f t="shared" si="1"/>
        <v>5.4032258064516038E-2</v>
      </c>
      <c r="F32" s="14">
        <f t="shared" si="2"/>
        <v>4.5950864422202004E-2</v>
      </c>
      <c r="G32" s="7" t="s">
        <v>7</v>
      </c>
    </row>
    <row r="33" spans="1:7" x14ac:dyDescent="0.25">
      <c r="A33" s="8">
        <v>1991</v>
      </c>
      <c r="B33" s="9">
        <v>2675</v>
      </c>
      <c r="C33" s="10">
        <f t="shared" si="0"/>
        <v>4.9843014128728415E-2</v>
      </c>
      <c r="D33" s="11">
        <v>136.19999999999999</v>
      </c>
      <c r="E33" s="10">
        <f t="shared" si="1"/>
        <v>4.2081101759755171E-2</v>
      </c>
      <c r="F33" s="10">
        <f t="shared" si="2"/>
        <v>4.9586776859504134E-2</v>
      </c>
      <c r="G33" s="13" t="s">
        <v>7</v>
      </c>
    </row>
    <row r="34" spans="1:7" x14ac:dyDescent="0.25">
      <c r="A34" s="3">
        <v>1992</v>
      </c>
      <c r="B34" s="4">
        <v>2769</v>
      </c>
      <c r="C34" s="14">
        <f t="shared" si="0"/>
        <v>3.5140186915887849E-2</v>
      </c>
      <c r="D34" s="6">
        <v>140.30000000000001</v>
      </c>
      <c r="E34" s="14">
        <f t="shared" si="1"/>
        <v>3.0102790014684456E-2</v>
      </c>
      <c r="F34" s="14">
        <f t="shared" si="2"/>
        <v>5.5946953999171156E-2</v>
      </c>
      <c r="G34" s="7" t="s">
        <v>7</v>
      </c>
    </row>
    <row r="35" spans="1:7" x14ac:dyDescent="0.25">
      <c r="A35" s="8">
        <v>1993</v>
      </c>
      <c r="B35" s="9">
        <v>2869</v>
      </c>
      <c r="C35" s="10">
        <f t="shared" ref="C35:C66" si="3">(B35-B34)/B34</f>
        <v>3.6114120621162878E-2</v>
      </c>
      <c r="D35" s="11">
        <v>144.5</v>
      </c>
      <c r="E35" s="10">
        <f t="shared" ref="E35:E66" si="4">(D35-D34)/D34</f>
        <v>2.9935851746257933E-2</v>
      </c>
      <c r="F35" s="10">
        <f t="shared" si="2"/>
        <v>4.9843014128728415E-2</v>
      </c>
      <c r="G35" s="13" t="s">
        <v>7</v>
      </c>
    </row>
    <row r="36" spans="1:7" x14ac:dyDescent="0.25">
      <c r="A36" s="3">
        <v>1994</v>
      </c>
      <c r="B36" s="4">
        <v>2911</v>
      </c>
      <c r="C36" s="14">
        <f t="shared" si="3"/>
        <v>1.46392471244336E-2</v>
      </c>
      <c r="D36" s="6">
        <v>148.19999999999999</v>
      </c>
      <c r="E36" s="14">
        <f t="shared" si="4"/>
        <v>2.5605536332179851E-2</v>
      </c>
      <c r="F36" s="14">
        <f t="shared" ref="F36:F67" si="5">C34</f>
        <v>3.5140186915887849E-2</v>
      </c>
      <c r="G36" s="7" t="s">
        <v>7</v>
      </c>
    </row>
    <row r="37" spans="1:7" x14ac:dyDescent="0.25">
      <c r="A37" s="8">
        <v>1995</v>
      </c>
      <c r="B37" s="9">
        <v>3031</v>
      </c>
      <c r="C37" s="10">
        <f t="shared" si="3"/>
        <v>4.1222947440742015E-2</v>
      </c>
      <c r="D37" s="11">
        <v>152.4</v>
      </c>
      <c r="E37" s="10">
        <f t="shared" si="4"/>
        <v>2.8340080971660037E-2</v>
      </c>
      <c r="F37" s="10">
        <f t="shared" si="5"/>
        <v>3.6114120621162878E-2</v>
      </c>
      <c r="G37" s="13" t="s">
        <v>7</v>
      </c>
    </row>
    <row r="38" spans="1:7" x14ac:dyDescent="0.25">
      <c r="A38" s="3">
        <v>1996</v>
      </c>
      <c r="B38" s="4">
        <v>3146</v>
      </c>
      <c r="C38" s="14">
        <f t="shared" si="3"/>
        <v>3.7941273507093372E-2</v>
      </c>
      <c r="D38" s="6">
        <v>156.9</v>
      </c>
      <c r="E38" s="14">
        <f t="shared" si="4"/>
        <v>2.952755905511811E-2</v>
      </c>
      <c r="F38" s="14">
        <f t="shared" si="5"/>
        <v>1.46392471244336E-2</v>
      </c>
      <c r="G38" s="7" t="s">
        <v>7</v>
      </c>
    </row>
    <row r="39" spans="1:7" x14ac:dyDescent="0.25">
      <c r="A39" s="8">
        <v>1997</v>
      </c>
      <c r="B39" s="9">
        <v>3368</v>
      </c>
      <c r="C39" s="10">
        <f t="shared" si="3"/>
        <v>7.056579783852511E-2</v>
      </c>
      <c r="D39" s="11">
        <v>160.5</v>
      </c>
      <c r="E39" s="10">
        <f t="shared" si="4"/>
        <v>2.2944550669216024E-2</v>
      </c>
      <c r="F39" s="10">
        <f t="shared" si="5"/>
        <v>4.1222947440742015E-2</v>
      </c>
      <c r="G39" s="13" t="s">
        <v>7</v>
      </c>
    </row>
    <row r="40" spans="1:7" x14ac:dyDescent="0.25">
      <c r="A40" s="3">
        <v>1998</v>
      </c>
      <c r="B40" s="4">
        <v>3559</v>
      </c>
      <c r="C40" s="14">
        <f t="shared" si="3"/>
        <v>5.6710213776722092E-2</v>
      </c>
      <c r="D40" s="6">
        <v>163</v>
      </c>
      <c r="E40" s="14">
        <f t="shared" si="4"/>
        <v>1.5576323987538941E-2</v>
      </c>
      <c r="F40" s="14">
        <f t="shared" si="5"/>
        <v>3.7941273507093372E-2</v>
      </c>
      <c r="G40" s="7" t="s">
        <v>7</v>
      </c>
    </row>
    <row r="41" spans="1:7" x14ac:dyDescent="0.25">
      <c r="A41" s="8">
        <v>1999</v>
      </c>
      <c r="B41" s="9">
        <v>3701</v>
      </c>
      <c r="C41" s="10">
        <f t="shared" si="3"/>
        <v>3.9898847991008714E-2</v>
      </c>
      <c r="D41" s="11">
        <v>166.6</v>
      </c>
      <c r="E41" s="10">
        <f t="shared" si="4"/>
        <v>2.2085889570552113E-2</v>
      </c>
      <c r="F41" s="10">
        <f t="shared" si="5"/>
        <v>7.056579783852511E-2</v>
      </c>
      <c r="G41" s="13" t="s">
        <v>7</v>
      </c>
    </row>
    <row r="42" spans="1:7" x14ac:dyDescent="0.25">
      <c r="A42" s="3">
        <v>2000</v>
      </c>
      <c r="B42" s="4">
        <v>3880</v>
      </c>
      <c r="C42" s="14">
        <f t="shared" si="3"/>
        <v>4.8365306673871927E-2</v>
      </c>
      <c r="D42" s="6">
        <v>172.2</v>
      </c>
      <c r="E42" s="14">
        <f t="shared" si="4"/>
        <v>3.3613445378151224E-2</v>
      </c>
      <c r="F42" s="14">
        <f t="shared" si="5"/>
        <v>5.6710213776722092E-2</v>
      </c>
      <c r="G42" s="7" t="s">
        <v>8</v>
      </c>
    </row>
    <row r="43" spans="1:7" x14ac:dyDescent="0.25">
      <c r="A43" s="8">
        <v>2001</v>
      </c>
      <c r="B43" s="9">
        <v>4153</v>
      </c>
      <c r="C43" s="10">
        <f t="shared" si="3"/>
        <v>7.0360824742268041E-2</v>
      </c>
      <c r="D43" s="11">
        <v>177.1</v>
      </c>
      <c r="E43" s="10">
        <f t="shared" si="4"/>
        <v>2.8455284552845562E-2</v>
      </c>
      <c r="F43" s="10">
        <f t="shared" si="5"/>
        <v>3.9898847991008714E-2</v>
      </c>
      <c r="G43" s="13" t="s">
        <v>8</v>
      </c>
    </row>
    <row r="44" spans="1:7" x14ac:dyDescent="0.25">
      <c r="A44" s="3">
        <v>2002</v>
      </c>
      <c r="B44" s="4">
        <v>4378</v>
      </c>
      <c r="C44" s="14">
        <f t="shared" si="3"/>
        <v>5.4177702865398504E-2</v>
      </c>
      <c r="D44" s="6">
        <v>179.9</v>
      </c>
      <c r="E44" s="14">
        <f t="shared" si="4"/>
        <v>1.5810276679841962E-2</v>
      </c>
      <c r="F44" s="14">
        <f t="shared" si="5"/>
        <v>4.8365306673871927E-2</v>
      </c>
      <c r="G44" s="7" t="s">
        <v>8</v>
      </c>
    </row>
    <row r="45" spans="1:7" x14ac:dyDescent="0.25">
      <c r="A45" s="8">
        <v>2003</v>
      </c>
      <c r="B45" s="9">
        <v>4494</v>
      </c>
      <c r="C45" s="10">
        <f t="shared" si="3"/>
        <v>2.6496116948378255E-2</v>
      </c>
      <c r="D45" s="11">
        <v>184</v>
      </c>
      <c r="E45" s="10">
        <f t="shared" si="4"/>
        <v>2.2790439132851552E-2</v>
      </c>
      <c r="F45" s="10">
        <f t="shared" si="5"/>
        <v>7.0360824742268041E-2</v>
      </c>
      <c r="G45" s="13" t="s">
        <v>8</v>
      </c>
    </row>
    <row r="46" spans="1:7" x14ac:dyDescent="0.25">
      <c r="A46" s="3">
        <v>2004</v>
      </c>
      <c r="B46" s="4">
        <v>4622</v>
      </c>
      <c r="C46" s="14">
        <f t="shared" si="3"/>
        <v>2.8482421005785491E-2</v>
      </c>
      <c r="D46" s="6">
        <v>188.9</v>
      </c>
      <c r="E46" s="14">
        <f t="shared" si="4"/>
        <v>2.6630434782608726E-2</v>
      </c>
      <c r="F46" s="14">
        <f t="shared" si="5"/>
        <v>5.4177702865398504E-2</v>
      </c>
      <c r="G46" s="7" t="s">
        <v>8</v>
      </c>
    </row>
    <row r="47" spans="1:7" x14ac:dyDescent="0.25">
      <c r="A47" s="8">
        <v>2005</v>
      </c>
      <c r="B47" s="9">
        <v>4745</v>
      </c>
      <c r="C47" s="10">
        <f t="shared" si="3"/>
        <v>2.6611856339247078E-2</v>
      </c>
      <c r="D47" s="11">
        <v>195.3</v>
      </c>
      <c r="E47" s="10">
        <f t="shared" si="4"/>
        <v>3.3880359978824805E-2</v>
      </c>
      <c r="F47" s="10">
        <f t="shared" si="5"/>
        <v>2.6496116948378255E-2</v>
      </c>
      <c r="G47" s="13" t="s">
        <v>8</v>
      </c>
    </row>
    <row r="48" spans="1:7" x14ac:dyDescent="0.25">
      <c r="A48" s="3">
        <v>2006</v>
      </c>
      <c r="B48" s="4">
        <v>4898</v>
      </c>
      <c r="C48" s="14">
        <f t="shared" si="3"/>
        <v>3.224446786090622E-2</v>
      </c>
      <c r="D48" s="6">
        <v>201.6</v>
      </c>
      <c r="E48" s="14">
        <f t="shared" si="4"/>
        <v>3.2258064516128941E-2</v>
      </c>
      <c r="F48" s="14">
        <f t="shared" si="5"/>
        <v>2.8482421005785491E-2</v>
      </c>
      <c r="G48" s="7" t="s">
        <v>8</v>
      </c>
    </row>
    <row r="49" spans="1:7" x14ac:dyDescent="0.25">
      <c r="A49" s="8">
        <v>2007</v>
      </c>
      <c r="B49" s="9">
        <v>5160</v>
      </c>
      <c r="C49" s="10">
        <f t="shared" si="3"/>
        <v>5.3491220906492443E-2</v>
      </c>
      <c r="D49" s="11">
        <v>207.3</v>
      </c>
      <c r="E49" s="10">
        <f t="shared" si="4"/>
        <v>2.8273809523809611E-2</v>
      </c>
      <c r="F49" s="10">
        <f t="shared" si="5"/>
        <v>2.6611856339247078E-2</v>
      </c>
      <c r="G49" s="13" t="s">
        <v>8</v>
      </c>
    </row>
    <row r="50" spans="1:7" x14ac:dyDescent="0.25">
      <c r="A50" s="3">
        <v>2008</v>
      </c>
      <c r="B50" s="4">
        <v>5477</v>
      </c>
      <c r="C50" s="14">
        <f t="shared" si="3"/>
        <v>6.1434108527131784E-2</v>
      </c>
      <c r="D50" s="6">
        <v>215.3</v>
      </c>
      <c r="E50" s="14">
        <f t="shared" si="4"/>
        <v>3.8591413410516161E-2</v>
      </c>
      <c r="F50" s="14">
        <f t="shared" si="5"/>
        <v>3.224446786090622E-2</v>
      </c>
      <c r="G50" s="7" t="s">
        <v>8</v>
      </c>
    </row>
    <row r="51" spans="1:7" x14ac:dyDescent="0.25">
      <c r="A51" s="8">
        <v>2009</v>
      </c>
      <c r="B51" s="9">
        <v>5610</v>
      </c>
      <c r="C51" s="10">
        <f t="shared" si="3"/>
        <v>2.4283366806645973E-2</v>
      </c>
      <c r="D51" s="11">
        <v>214.5</v>
      </c>
      <c r="E51" s="10">
        <f t="shared" si="4"/>
        <v>-3.7157454714352592E-3</v>
      </c>
      <c r="F51" s="10">
        <f t="shared" si="5"/>
        <v>5.3491220906492443E-2</v>
      </c>
      <c r="G51" s="13" t="s">
        <v>8</v>
      </c>
    </row>
    <row r="52" spans="1:7" x14ac:dyDescent="0.25">
      <c r="A52" s="3">
        <v>2010</v>
      </c>
      <c r="B52" s="4">
        <v>5780</v>
      </c>
      <c r="C52" s="14">
        <f t="shared" si="3"/>
        <v>3.0303030303030304E-2</v>
      </c>
      <c r="D52" s="6">
        <v>218.1</v>
      </c>
      <c r="E52" s="14">
        <f t="shared" si="4"/>
        <v>1.6783216783216755E-2</v>
      </c>
      <c r="F52" s="14">
        <f t="shared" si="5"/>
        <v>6.1434108527131784E-2</v>
      </c>
      <c r="G52" s="7" t="s">
        <v>8</v>
      </c>
    </row>
    <row r="53" spans="1:7" x14ac:dyDescent="0.25">
      <c r="A53" s="8">
        <v>2011</v>
      </c>
      <c r="B53" s="9">
        <v>6074</v>
      </c>
      <c r="C53" s="10">
        <f t="shared" si="3"/>
        <v>5.0865051903114189E-2</v>
      </c>
      <c r="D53" s="11">
        <v>224.9</v>
      </c>
      <c r="E53" s="10">
        <f t="shared" si="4"/>
        <v>3.117835855112339E-2</v>
      </c>
      <c r="F53" s="10">
        <f t="shared" si="5"/>
        <v>2.4283366806645973E-2</v>
      </c>
      <c r="G53" s="13" t="s">
        <v>8</v>
      </c>
    </row>
    <row r="54" spans="1:7" x14ac:dyDescent="0.25">
      <c r="A54" s="3">
        <v>2012</v>
      </c>
      <c r="B54" s="4">
        <v>6398</v>
      </c>
      <c r="C54" s="14">
        <f t="shared" si="3"/>
        <v>5.3342113928218637E-2</v>
      </c>
      <c r="D54" s="6">
        <v>229.6</v>
      </c>
      <c r="E54" s="14">
        <f t="shared" si="4"/>
        <v>2.0898176967541079E-2</v>
      </c>
      <c r="F54" s="14">
        <f t="shared" si="5"/>
        <v>3.0303030303030304E-2</v>
      </c>
      <c r="G54" s="7" t="s">
        <v>8</v>
      </c>
    </row>
    <row r="55" spans="1:7" x14ac:dyDescent="0.25">
      <c r="A55" s="8">
        <v>2013</v>
      </c>
      <c r="B55" s="9">
        <v>6677</v>
      </c>
      <c r="C55" s="10">
        <f t="shared" si="3"/>
        <v>4.3607377305407938E-2</v>
      </c>
      <c r="D55" s="11">
        <v>233</v>
      </c>
      <c r="E55" s="10">
        <f t="shared" si="4"/>
        <v>1.4808362369338005E-2</v>
      </c>
      <c r="F55" s="10">
        <f t="shared" si="5"/>
        <v>5.0865051903114189E-2</v>
      </c>
      <c r="G55" s="13" t="s">
        <v>8</v>
      </c>
    </row>
    <row r="56" spans="1:7" x14ac:dyDescent="0.25">
      <c r="A56" s="3">
        <v>2014</v>
      </c>
      <c r="B56" s="4">
        <v>6867</v>
      </c>
      <c r="C56" s="14">
        <f t="shared" si="3"/>
        <v>2.845589336528381E-2</v>
      </c>
      <c r="D56" s="6">
        <v>236.7</v>
      </c>
      <c r="E56" s="14">
        <f t="shared" si="4"/>
        <v>1.587982832618021E-2</v>
      </c>
      <c r="F56" s="14">
        <f t="shared" si="5"/>
        <v>5.3342113928218637E-2</v>
      </c>
      <c r="G56" s="7" t="s">
        <v>8</v>
      </c>
    </row>
    <row r="57" spans="1:7" x14ac:dyDescent="0.25">
      <c r="A57" s="8">
        <v>2015</v>
      </c>
      <c r="B57" s="9">
        <v>7108</v>
      </c>
      <c r="C57" s="10">
        <f t="shared" si="3"/>
        <v>3.5095383719236928E-2</v>
      </c>
      <c r="D57" s="11">
        <v>237</v>
      </c>
      <c r="E57" s="10">
        <f t="shared" si="4"/>
        <v>1.267427122940479E-3</v>
      </c>
      <c r="F57" s="10">
        <f t="shared" si="5"/>
        <v>4.3607377305407938E-2</v>
      </c>
      <c r="G57" s="13" t="s">
        <v>8</v>
      </c>
    </row>
    <row r="58" spans="1:7" x14ac:dyDescent="0.25">
      <c r="A58" s="3">
        <v>2016</v>
      </c>
      <c r="B58" s="4">
        <v>7456</v>
      </c>
      <c r="C58" s="14">
        <f t="shared" si="3"/>
        <v>4.8958919527293192E-2</v>
      </c>
      <c r="D58" s="6">
        <v>240</v>
      </c>
      <c r="E58" s="14">
        <f t="shared" si="4"/>
        <v>1.2658227848101266E-2</v>
      </c>
      <c r="F58" s="14">
        <f t="shared" si="5"/>
        <v>2.845589336528381E-2</v>
      </c>
      <c r="G58" s="7" t="s">
        <v>8</v>
      </c>
    </row>
    <row r="59" spans="1:7" x14ac:dyDescent="0.25">
      <c r="A59" s="8">
        <v>2017</v>
      </c>
      <c r="B59" s="9">
        <v>7826</v>
      </c>
      <c r="C59" s="10">
        <f t="shared" si="3"/>
        <v>4.9624463519313301E-2</v>
      </c>
      <c r="D59" s="11">
        <v>245.1</v>
      </c>
      <c r="E59" s="10">
        <f t="shared" si="4"/>
        <v>2.1249999999999977E-2</v>
      </c>
      <c r="F59" s="10">
        <f t="shared" si="5"/>
        <v>3.5095383719236928E-2</v>
      </c>
      <c r="G59" s="13" t="s">
        <v>8</v>
      </c>
    </row>
    <row r="60" spans="1:7" x14ac:dyDescent="0.25">
      <c r="A60" s="3">
        <v>2018</v>
      </c>
      <c r="B60" s="4">
        <v>8040</v>
      </c>
      <c r="C60" s="14">
        <f t="shared" si="3"/>
        <v>2.7344748274980832E-2</v>
      </c>
      <c r="D60" s="6">
        <v>251.1</v>
      </c>
      <c r="E60" s="14">
        <f t="shared" si="4"/>
        <v>2.4479804161566709E-2</v>
      </c>
      <c r="F60" s="14">
        <f t="shared" si="5"/>
        <v>4.8958919527293192E-2</v>
      </c>
      <c r="G60" s="7" t="s">
        <v>8</v>
      </c>
    </row>
    <row r="61" spans="1:7" x14ac:dyDescent="0.25">
      <c r="A61" s="8">
        <v>2019</v>
      </c>
      <c r="B61" s="9">
        <v>8238</v>
      </c>
      <c r="C61" s="10">
        <f t="shared" si="3"/>
        <v>2.4626865671641792E-2</v>
      </c>
      <c r="D61" s="11">
        <v>255.7</v>
      </c>
      <c r="E61" s="10">
        <f t="shared" si="4"/>
        <v>1.8319394663480662E-2</v>
      </c>
      <c r="F61" s="10">
        <f t="shared" si="5"/>
        <v>4.9624463519313301E-2</v>
      </c>
      <c r="G61" s="13" t="s">
        <v>8</v>
      </c>
    </row>
    <row r="62" spans="1:7" x14ac:dyDescent="0.25">
      <c r="A62" s="3">
        <v>2020</v>
      </c>
      <c r="B62" s="4">
        <v>10278</v>
      </c>
      <c r="C62" s="14">
        <f t="shared" si="3"/>
        <v>0.24763292061179898</v>
      </c>
      <c r="D62" s="6">
        <v>258.8</v>
      </c>
      <c r="E62" s="14">
        <f t="shared" si="4"/>
        <v>1.2123582323034897E-2</v>
      </c>
      <c r="F62" s="14">
        <f t="shared" si="5"/>
        <v>2.7344748274980832E-2</v>
      </c>
      <c r="G62" s="7" t="s">
        <v>9</v>
      </c>
    </row>
    <row r="63" spans="1:7" x14ac:dyDescent="0.25">
      <c r="A63" s="8">
        <v>2021</v>
      </c>
      <c r="B63" s="9">
        <v>11590</v>
      </c>
      <c r="C63" s="10">
        <f t="shared" si="3"/>
        <v>0.12765129402607511</v>
      </c>
      <c r="D63" s="11">
        <v>271</v>
      </c>
      <c r="E63" s="10">
        <f t="shared" si="4"/>
        <v>4.7140649149922671E-2</v>
      </c>
      <c r="F63" s="10">
        <f t="shared" si="5"/>
        <v>2.4626865671641792E-2</v>
      </c>
      <c r="G63" s="13" t="s">
        <v>9</v>
      </c>
    </row>
    <row r="64" spans="1:7" x14ac:dyDescent="0.25">
      <c r="A64" s="3">
        <v>2022</v>
      </c>
      <c r="B64" s="4">
        <v>11150</v>
      </c>
      <c r="C64" s="14">
        <f t="shared" si="3"/>
        <v>-3.7963761863675581E-2</v>
      </c>
      <c r="D64" s="6">
        <v>292.7</v>
      </c>
      <c r="E64" s="14">
        <f t="shared" si="4"/>
        <v>8.0073800738007336E-2</v>
      </c>
      <c r="F64" s="14">
        <f t="shared" si="5"/>
        <v>0.24763292061179898</v>
      </c>
      <c r="G64" s="7" t="s">
        <v>9</v>
      </c>
    </row>
    <row r="65" spans="1:7" x14ac:dyDescent="0.25">
      <c r="A65" s="8">
        <v>2023</v>
      </c>
      <c r="B65" s="9">
        <v>11005</v>
      </c>
      <c r="C65" s="10">
        <f t="shared" si="3"/>
        <v>-1.3004484304932735E-2</v>
      </c>
      <c r="D65" s="11">
        <v>304.7</v>
      </c>
      <c r="E65" s="10">
        <f t="shared" si="4"/>
        <v>4.0997608472839085E-2</v>
      </c>
      <c r="F65" s="10">
        <f t="shared" si="5"/>
        <v>0.12765129402607511</v>
      </c>
      <c r="G65" s="13" t="s">
        <v>9</v>
      </c>
    </row>
    <row r="66" spans="1:7" x14ac:dyDescent="0.25">
      <c r="A66" s="3">
        <v>2024</v>
      </c>
      <c r="B66" s="4">
        <v>11320</v>
      </c>
      <c r="C66" s="14">
        <f t="shared" si="3"/>
        <v>2.862335302135393E-2</v>
      </c>
      <c r="D66" s="6">
        <v>314.2</v>
      </c>
      <c r="E66" s="14">
        <f t="shared" si="4"/>
        <v>3.1178208073514933E-2</v>
      </c>
      <c r="F66" s="14">
        <f t="shared" si="5"/>
        <v>-3.7963761863675581E-2</v>
      </c>
      <c r="G66" s="7" t="s">
        <v>9</v>
      </c>
    </row>
    <row r="67" spans="1:7" x14ac:dyDescent="0.25">
      <c r="A67" s="8">
        <v>2025</v>
      </c>
      <c r="B67" s="9">
        <v>11580</v>
      </c>
      <c r="C67" s="10">
        <f t="shared" ref="C67:C98" si="6">(B67-B66)/B66</f>
        <v>2.2968197879858657E-2</v>
      </c>
      <c r="D67" s="11">
        <v>321.7</v>
      </c>
      <c r="E67" s="10">
        <f t="shared" ref="E67:E98" si="7">(D67-D66)/D66</f>
        <v>2.3870146403564611E-2</v>
      </c>
      <c r="F67" s="10">
        <f t="shared" si="5"/>
        <v>-1.3004484304932735E-2</v>
      </c>
      <c r="G67" s="13" t="s">
        <v>9</v>
      </c>
    </row>
    <row r="69" spans="1:7" x14ac:dyDescent="0.25">
      <c r="A69" s="1" t="s">
        <v>10</v>
      </c>
      <c r="B69" s="1"/>
      <c r="C69" s="1"/>
      <c r="D69" s="1"/>
      <c r="E69" s="1"/>
      <c r="F69" s="1"/>
      <c r="G69" s="1"/>
    </row>
  </sheetData>
  <mergeCells count="1">
    <mergeCell ref="A69:G69"/>
  </mergeCells>
  <pageMargins left="0.75" right="0.75" top="1" bottom="1" header="0.511811023622047" footer="0.511811023622047"/>
  <pageSetup paperSize="9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6"/>
  <sheetViews>
    <sheetView zoomScaleNormal="100" workbookViewId="0">
      <selection activeCell="T18" sqref="T18"/>
    </sheetView>
  </sheetViews>
  <sheetFormatPr defaultColWidth="8.7109375" defaultRowHeight="15" x14ac:dyDescent="0.25"/>
  <cols>
    <col min="1" max="1" width="12" customWidth="1"/>
    <col min="2" max="2" width="18" customWidth="1"/>
    <col min="3" max="3" width="14" customWidth="1"/>
  </cols>
  <sheetData>
    <row r="1" spans="1:3" x14ac:dyDescent="0.25">
      <c r="A1" s="2" t="s">
        <v>11</v>
      </c>
      <c r="B1" s="2" t="s">
        <v>12</v>
      </c>
      <c r="C1" s="2" t="s">
        <v>6</v>
      </c>
    </row>
    <row r="2" spans="1:3" x14ac:dyDescent="0.25">
      <c r="A2" s="16" t="s">
        <v>13</v>
      </c>
      <c r="B2" s="17">
        <v>0.24</v>
      </c>
      <c r="C2" s="16" t="s">
        <v>14</v>
      </c>
    </row>
    <row r="3" spans="1:3" x14ac:dyDescent="0.25">
      <c r="A3" s="16" t="s">
        <v>15</v>
      </c>
      <c r="B3" s="17">
        <v>0.48</v>
      </c>
      <c r="C3" s="16" t="s">
        <v>14</v>
      </c>
    </row>
    <row r="4" spans="1:3" x14ac:dyDescent="0.25">
      <c r="A4" s="16" t="s">
        <v>16</v>
      </c>
      <c r="B4" s="17">
        <v>-0.27</v>
      </c>
      <c r="C4" s="16" t="s">
        <v>14</v>
      </c>
    </row>
    <row r="5" spans="1:3" x14ac:dyDescent="0.25">
      <c r="A5" s="16" t="s">
        <v>17</v>
      </c>
      <c r="B5" s="17">
        <v>0.26</v>
      </c>
      <c r="C5" s="16" t="s">
        <v>14</v>
      </c>
    </row>
    <row r="6" spans="1:3" x14ac:dyDescent="0.25">
      <c r="A6" s="18" t="s">
        <v>18</v>
      </c>
      <c r="B6" s="19">
        <v>-0.15</v>
      </c>
      <c r="C6" s="18" t="s">
        <v>19</v>
      </c>
    </row>
    <row r="7" spans="1:3" x14ac:dyDescent="0.25">
      <c r="A7" s="18" t="s">
        <v>20</v>
      </c>
      <c r="B7" s="19">
        <v>-0.03</v>
      </c>
      <c r="C7" s="18" t="s">
        <v>19</v>
      </c>
    </row>
    <row r="8" spans="1:3" x14ac:dyDescent="0.25">
      <c r="A8" s="20" t="s">
        <v>21</v>
      </c>
      <c r="B8" s="21">
        <v>0.86</v>
      </c>
      <c r="C8" s="20" t="s">
        <v>22</v>
      </c>
    </row>
    <row r="10" spans="1:3" ht="30" x14ac:dyDescent="0.25">
      <c r="A10" s="2" t="s">
        <v>6</v>
      </c>
      <c r="B10" s="2" t="s">
        <v>23</v>
      </c>
      <c r="C10" s="2" t="s">
        <v>12</v>
      </c>
    </row>
    <row r="11" spans="1:3" x14ac:dyDescent="0.25">
      <c r="A11" s="22" t="s">
        <v>14</v>
      </c>
      <c r="B11" s="22" t="s">
        <v>24</v>
      </c>
      <c r="C11" s="23">
        <v>0.41</v>
      </c>
    </row>
    <row r="12" spans="1:3" x14ac:dyDescent="0.25">
      <c r="A12" s="22" t="s">
        <v>19</v>
      </c>
      <c r="B12" s="22" t="s">
        <v>25</v>
      </c>
      <c r="C12" s="23">
        <v>-0.08</v>
      </c>
    </row>
    <row r="13" spans="1:3" x14ac:dyDescent="0.25">
      <c r="A13" s="22" t="s">
        <v>22</v>
      </c>
      <c r="B13" s="22" t="s">
        <v>26</v>
      </c>
      <c r="C13" s="23">
        <v>0.86</v>
      </c>
    </row>
    <row r="15" spans="1:3" x14ac:dyDescent="0.25">
      <c r="A15" s="1" t="s">
        <v>27</v>
      </c>
      <c r="B15" s="1"/>
      <c r="C15" s="1"/>
    </row>
    <row r="16" spans="1:3" x14ac:dyDescent="0.25">
      <c r="A16" s="15" t="s">
        <v>28</v>
      </c>
    </row>
  </sheetData>
  <mergeCells count="1">
    <mergeCell ref="A15:C15"/>
  </mergeCells>
  <pageMargins left="0.75" right="0.75" top="1" bottom="1" header="0.511811023622047" footer="0.511811023622047"/>
  <pageSetup paperSize="9"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zoomScaleNormal="100" workbookViewId="0"/>
  </sheetViews>
  <sheetFormatPr defaultColWidth="8.7109375" defaultRowHeight="15" x14ac:dyDescent="0.25"/>
  <cols>
    <col min="1" max="1" width="85" customWidth="1"/>
  </cols>
  <sheetData>
    <row r="1" spans="1:1" x14ac:dyDescent="0.25">
      <c r="A1" s="24" t="s">
        <v>29</v>
      </c>
    </row>
    <row r="2" spans="1:1" x14ac:dyDescent="0.25">
      <c r="A2" s="25"/>
    </row>
    <row r="3" spans="1:1" x14ac:dyDescent="0.25">
      <c r="A3" s="24" t="s">
        <v>30</v>
      </c>
    </row>
    <row r="4" spans="1:1" x14ac:dyDescent="0.25">
      <c r="A4" s="25" t="s">
        <v>31</v>
      </c>
    </row>
    <row r="5" spans="1:1" x14ac:dyDescent="0.25">
      <c r="A5" s="25" t="s">
        <v>32</v>
      </c>
    </row>
    <row r="6" spans="1:1" x14ac:dyDescent="0.25">
      <c r="A6" s="25"/>
    </row>
    <row r="7" spans="1:1" x14ac:dyDescent="0.25">
      <c r="A7" s="24" t="s">
        <v>33</v>
      </c>
    </row>
    <row r="8" spans="1:1" x14ac:dyDescent="0.25">
      <c r="A8" s="25" t="s">
        <v>34</v>
      </c>
    </row>
    <row r="9" spans="1:1" x14ac:dyDescent="0.25">
      <c r="A9" s="25" t="s">
        <v>35</v>
      </c>
    </row>
    <row r="10" spans="1:1" x14ac:dyDescent="0.25">
      <c r="A10" s="25" t="s">
        <v>36</v>
      </c>
    </row>
    <row r="11" spans="1:1" x14ac:dyDescent="0.25">
      <c r="A11" s="25"/>
    </row>
    <row r="12" spans="1:1" x14ac:dyDescent="0.25">
      <c r="A12" s="24" t="s">
        <v>37</v>
      </c>
    </row>
    <row r="13" spans="1:1" x14ac:dyDescent="0.25">
      <c r="A13" s="25" t="s">
        <v>38</v>
      </c>
    </row>
    <row r="14" spans="1:1" x14ac:dyDescent="0.25">
      <c r="A14" s="25" t="s">
        <v>39</v>
      </c>
    </row>
    <row r="15" spans="1:1" x14ac:dyDescent="0.25">
      <c r="A15" s="25" t="s">
        <v>40</v>
      </c>
    </row>
    <row r="16" spans="1:1" x14ac:dyDescent="0.25">
      <c r="A16" s="25"/>
    </row>
    <row r="17" spans="1:1" x14ac:dyDescent="0.25">
      <c r="A17" s="24" t="s">
        <v>41</v>
      </c>
    </row>
    <row r="18" spans="1:1" x14ac:dyDescent="0.25">
      <c r="A18" s="25" t="s">
        <v>42</v>
      </c>
    </row>
    <row r="19" spans="1:1" x14ac:dyDescent="0.25">
      <c r="A19" s="25" t="s">
        <v>43</v>
      </c>
    </row>
    <row r="20" spans="1:1" x14ac:dyDescent="0.25">
      <c r="A20" s="25" t="s">
        <v>44</v>
      </c>
    </row>
    <row r="21" spans="1:1" x14ac:dyDescent="0.25">
      <c r="A21" s="25"/>
    </row>
    <row r="22" spans="1:1" x14ac:dyDescent="0.25">
      <c r="A22" s="24" t="s">
        <v>45</v>
      </c>
    </row>
    <row r="23" spans="1:1" x14ac:dyDescent="0.25">
      <c r="A23" s="25" t="s">
        <v>46</v>
      </c>
    </row>
    <row r="24" spans="1:1" x14ac:dyDescent="0.25">
      <c r="A24" s="25" t="s">
        <v>47</v>
      </c>
    </row>
    <row r="25" spans="1:1" x14ac:dyDescent="0.25">
      <c r="A25" s="25" t="s">
        <v>48</v>
      </c>
    </row>
    <row r="26" spans="1:1" x14ac:dyDescent="0.25">
      <c r="A26" s="25" t="s">
        <v>49</v>
      </c>
    </row>
  </sheetData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M2 vs CPI Annual</vt:lpstr>
      <vt:lpstr>Decade Correlations</vt:lpstr>
      <vt:lpstr>Methodology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Charles Weintraub</cp:lastModifiedBy>
  <cp:revision>1</cp:revision>
  <dcterms:created xsi:type="dcterms:W3CDTF">2026-03-23T13:55:33Z</dcterms:created>
  <dcterms:modified xsi:type="dcterms:W3CDTF">2026-03-23T14:04:53Z</dcterms:modified>
  <dc:language>en-US</dc:language>
</cp:coreProperties>
</file>