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7" documentId="11_EEE350324EB3143BBD10C0169E7CA3D88EE4723B" xr6:coauthVersionLast="47" xr6:coauthVersionMax="47" xr10:uidLastSave="{BF187261-0E41-4485-B91D-E79EAAF2B886}"/>
  <bookViews>
    <workbookView xWindow="-120" yWindow="-120" windowWidth="29040" windowHeight="15720" tabRatio="500" firstSheet="8" activeTab="10" xr2:uid="{00000000-000D-0000-FFFF-FFFF00000000}"/>
  </bookViews>
  <sheets>
    <sheet name="National Overview 2007-2025" sheetId="1" r:id="rId1"/>
    <sheet name="Indexed Growth Comparison" sheetId="2" r:id="rId2"/>
    <sheet name="Supply vs Vacancy Change" sheetId="3" r:id="rId3"/>
    <sheet name="Inventory Comparison" sheetId="4" r:id="rId4"/>
    <sheet name="Vacancy Comparison" sheetId="5" r:id="rId5"/>
    <sheet name="Asking Rent Comparison" sheetId="6" r:id="rId6"/>
    <sheet name="Net Delivered Comparison" sheetId="7" r:id="rId7"/>
    <sheet name="Net Absorption Comparison" sheetId="8" r:id="rId8"/>
    <sheet name="Cap Rate &amp; Price Comparison" sheetId="9" r:id="rId9"/>
    <sheet name="Employment Comparison" sheetId="10" r:id="rId10"/>
    <sheet name="Total Inventory &amp; Deliveries" sheetId="11" r:id="rId11"/>
    <sheet name="State Population 2000-2025" sheetId="12" r:id="rId12"/>
    <sheet name="Sources &amp; Methodology" sheetId="13" r:id="rId13"/>
    <sheet name="US Retail 2007-2025" sheetId="14" r:id="rId14"/>
    <sheet name="US Industrial 2005-2025" sheetId="15" r:id="rId15"/>
    <sheet name="US MF 2000-2025" sheetId="16" r:id="rId16"/>
    <sheet name="US Office 2005-2025" sheetId="17" r:id="rId17"/>
  </sheets>
  <definedNames>
    <definedName name="_xlnm._FilterDatabase" localSheetId="14" hidden="1">'US Industrial 2005-2025'!$A$1:$T$22</definedName>
    <definedName name="_xlnm._FilterDatabase" localSheetId="15" hidden="1">'US MF 2000-2025'!$A$1:$O$27</definedName>
    <definedName name="_xlnm._FilterDatabase" localSheetId="16" hidden="1">'US Office 2005-2025'!$A$1:$S$22</definedName>
    <definedName name="_xlnm._FilterDatabase" localSheetId="13" hidden="1">'US Retail 2007-2025'!$A$1:$U$20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4" i="17" l="1"/>
  <c r="A34" i="17"/>
  <c r="B33" i="17"/>
  <c r="A33" i="17"/>
  <c r="B32" i="17"/>
  <c r="A32" i="17"/>
  <c r="B31" i="17"/>
  <c r="A31" i="17"/>
  <c r="B30" i="17"/>
  <c r="A30" i="17"/>
  <c r="B29" i="17"/>
  <c r="A29" i="17"/>
  <c r="B28" i="17"/>
  <c r="A28" i="17"/>
  <c r="B27" i="17"/>
  <c r="A27" i="17"/>
  <c r="B26" i="17"/>
  <c r="A26" i="17"/>
  <c r="B25" i="17"/>
  <c r="A25" i="17"/>
  <c r="B39" i="16"/>
  <c r="A39" i="16"/>
  <c r="B38" i="16"/>
  <c r="A38" i="16"/>
  <c r="B37" i="16"/>
  <c r="A37" i="16"/>
  <c r="B36" i="16"/>
  <c r="A36" i="16"/>
  <c r="B35" i="16"/>
  <c r="A35" i="16"/>
  <c r="B34" i="16"/>
  <c r="A34" i="16"/>
  <c r="B33" i="16"/>
  <c r="A33" i="16"/>
  <c r="B32" i="16"/>
  <c r="A32" i="16"/>
  <c r="B31" i="16"/>
  <c r="A31" i="16"/>
  <c r="B30" i="16"/>
  <c r="A30" i="16"/>
  <c r="B32" i="14"/>
  <c r="A32" i="14"/>
  <c r="B31" i="14"/>
  <c r="A31" i="14"/>
  <c r="B30" i="14"/>
  <c r="A30" i="14"/>
  <c r="B29" i="14"/>
  <c r="A29" i="14"/>
  <c r="B28" i="14"/>
  <c r="A28" i="14"/>
  <c r="B27" i="14"/>
  <c r="A27" i="14"/>
  <c r="B26" i="14"/>
  <c r="A26" i="14"/>
  <c r="B25" i="14"/>
  <c r="A25" i="14"/>
  <c r="B24" i="14"/>
  <c r="A24" i="14"/>
  <c r="B23" i="14"/>
  <c r="A23" i="14"/>
  <c r="B33" i="1"/>
  <c r="B31" i="1"/>
  <c r="B30" i="1"/>
  <c r="B29" i="1"/>
  <c r="B27" i="1"/>
  <c r="B28" i="1" s="1"/>
  <c r="B26" i="1"/>
  <c r="T23" i="1"/>
  <c r="S23" i="1"/>
  <c r="L23" i="1"/>
  <c r="K23" i="1"/>
  <c r="H23" i="1"/>
  <c r="E23" i="1"/>
  <c r="C23" i="1"/>
  <c r="T22" i="1"/>
  <c r="S22" i="1"/>
  <c r="L22" i="1"/>
  <c r="K22" i="1"/>
  <c r="H22" i="1"/>
  <c r="E22" i="1"/>
  <c r="C22" i="1"/>
  <c r="T21" i="1"/>
  <c r="S21" i="1"/>
  <c r="L21" i="1"/>
  <c r="K21" i="1"/>
  <c r="H21" i="1"/>
  <c r="E21" i="1"/>
  <c r="C21" i="1"/>
  <c r="T20" i="1"/>
  <c r="S20" i="1"/>
  <c r="L20" i="1"/>
  <c r="K20" i="1"/>
  <c r="H20" i="1"/>
  <c r="E20" i="1"/>
  <c r="C20" i="1"/>
  <c r="T19" i="1"/>
  <c r="S19" i="1"/>
  <c r="L19" i="1"/>
  <c r="K19" i="1"/>
  <c r="H19" i="1"/>
  <c r="E19" i="1"/>
  <c r="C19" i="1"/>
  <c r="T18" i="1"/>
  <c r="S18" i="1"/>
  <c r="L18" i="1"/>
  <c r="K18" i="1"/>
  <c r="H18" i="1"/>
  <c r="E18" i="1"/>
  <c r="C18" i="1"/>
  <c r="T17" i="1"/>
  <c r="S17" i="1"/>
  <c r="L17" i="1"/>
  <c r="K17" i="1"/>
  <c r="H17" i="1"/>
  <c r="E17" i="1"/>
  <c r="C17" i="1"/>
  <c r="T16" i="1"/>
  <c r="S16" i="1"/>
  <c r="L16" i="1"/>
  <c r="K16" i="1"/>
  <c r="H16" i="1"/>
  <c r="E16" i="1"/>
  <c r="C16" i="1"/>
  <c r="T15" i="1"/>
  <c r="S15" i="1"/>
  <c r="L15" i="1"/>
  <c r="K15" i="1"/>
  <c r="H15" i="1"/>
  <c r="E15" i="1"/>
  <c r="C15" i="1"/>
  <c r="T14" i="1"/>
  <c r="S14" i="1"/>
  <c r="L14" i="1"/>
  <c r="K14" i="1"/>
  <c r="H14" i="1"/>
  <c r="E14" i="1"/>
  <c r="C14" i="1"/>
  <c r="T13" i="1"/>
  <c r="S13" i="1"/>
  <c r="L13" i="1"/>
  <c r="K13" i="1"/>
  <c r="H13" i="1"/>
  <c r="E13" i="1"/>
  <c r="C13" i="1"/>
  <c r="T12" i="1"/>
  <c r="S12" i="1"/>
  <c r="L12" i="1"/>
  <c r="K12" i="1"/>
  <c r="H12" i="1"/>
  <c r="E12" i="1"/>
  <c r="C12" i="1"/>
  <c r="T11" i="1"/>
  <c r="S11" i="1"/>
  <c r="L11" i="1"/>
  <c r="K11" i="1"/>
  <c r="H11" i="1"/>
  <c r="E11" i="1"/>
  <c r="C11" i="1"/>
  <c r="T10" i="1"/>
  <c r="S10" i="1"/>
  <c r="L10" i="1"/>
  <c r="K10" i="1"/>
  <c r="H10" i="1"/>
  <c r="E10" i="1"/>
  <c r="C10" i="1"/>
  <c r="T9" i="1"/>
  <c r="S9" i="1"/>
  <c r="L9" i="1"/>
  <c r="K9" i="1"/>
  <c r="H9" i="1"/>
  <c r="E9" i="1"/>
  <c r="C9" i="1"/>
  <c r="T8" i="1"/>
  <c r="S8" i="1"/>
  <c r="L8" i="1"/>
  <c r="K8" i="1"/>
  <c r="H8" i="1"/>
  <c r="E8" i="1"/>
  <c r="C8" i="1"/>
  <c r="T7" i="1"/>
  <c r="S7" i="1"/>
  <c r="L7" i="1"/>
  <c r="K7" i="1"/>
  <c r="H7" i="1"/>
  <c r="E7" i="1"/>
  <c r="C7" i="1"/>
  <c r="T6" i="1"/>
  <c r="S6" i="1"/>
  <c r="L6" i="1"/>
  <c r="K6" i="1"/>
  <c r="H6" i="1"/>
  <c r="E6" i="1"/>
  <c r="C6" i="1"/>
  <c r="T5" i="1"/>
  <c r="S5" i="1"/>
  <c r="L5" i="1"/>
  <c r="B32" i="1" s="1"/>
  <c r="K5" i="1"/>
  <c r="B38" i="15"/>
  <c r="A38" i="15"/>
  <c r="B37" i="15"/>
  <c r="A37" i="15"/>
  <c r="B36" i="15"/>
  <c r="A36" i="15"/>
  <c r="B35" i="15"/>
  <c r="A35" i="15"/>
  <c r="B34" i="15"/>
  <c r="A34" i="15"/>
  <c r="B33" i="15"/>
  <c r="A33" i="15"/>
  <c r="B32" i="15"/>
  <c r="A32" i="15"/>
  <c r="B31" i="15"/>
  <c r="A31" i="15"/>
  <c r="B30" i="15"/>
  <c r="A30" i="15"/>
  <c r="B29" i="15"/>
  <c r="A29" i="15"/>
  <c r="B28" i="15"/>
  <c r="A28" i="15"/>
  <c r="B27" i="15"/>
  <c r="A27" i="15"/>
  <c r="B26" i="15"/>
  <c r="A26" i="15"/>
  <c r="B25" i="15"/>
  <c r="A25" i="15"/>
</calcChain>
</file>

<file path=xl/sharedStrings.xml><?xml version="1.0" encoding="utf-8"?>
<sst xmlns="http://schemas.openxmlformats.org/spreadsheetml/2006/main" count="721" uniqueCount="261">
  <si>
    <t>U.S. Retail Market: National Overview (2007-2025)</t>
  </si>
  <si>
    <t>Source: CoStar, U.S. Census Bureau</t>
  </si>
  <si>
    <t>Year</t>
  </si>
  <si>
    <t>Inventory (SF)</t>
  </si>
  <si>
    <t>Inventory
Growth %</t>
  </si>
  <si>
    <t>Population</t>
  </si>
  <si>
    <t>Population
Growth %</t>
  </si>
  <si>
    <t>Vacancy
Rate</t>
  </si>
  <si>
    <t>Asking Rent
($/SF)</t>
  </si>
  <si>
    <t>Rent Growth
%</t>
  </si>
  <si>
    <t>Net Delivered
SF</t>
  </si>
  <si>
    <t>Net Absorption
SF</t>
  </si>
  <si>
    <t>Deliveries as
% of Inventory</t>
  </si>
  <si>
    <t>SF Per
Capita</t>
  </si>
  <si>
    <t>Employment</t>
  </si>
  <si>
    <t>Job Growth
%</t>
  </si>
  <si>
    <t>Unemployment
Rate</t>
  </si>
  <si>
    <t>Sale Price
($/SF)</t>
  </si>
  <si>
    <t>Cap Rate</t>
  </si>
  <si>
    <t>Pop Index
(2007=100)</t>
  </si>
  <si>
    <t>Inventory Index
(2007=100)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</si>
  <si>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</si>
  <si>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</si>
  <si>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</si>
  <si>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</si>
  <si>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</si>
  <si>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</si>
  <si>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</si>
  <si>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</si>
  <si>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</si>
  <si>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</si>
  <si>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</si>
  <si>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</si>
  <si>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</si>
  <si>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</si>
  <si>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</si>
  <si>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</si>
  <si>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</si>
  <si>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</si>
  <si>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</si>
  <si>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SUMMARY STATISTICS</t>
  </si>
  <si>
    <t>Cumulative Pop Growth (2007-2025)</t>
  </si>
  <si>
    <t>Cumulative Inventory Growth (2007-2025)</t>
  </si>
  <si>
    <t>Growth Gap (Pop - Inventory)</t>
  </si>
  <si>
    <t>Rent Growth 2007-2025</t>
  </si>
  <si>
    <t>Vacancy Peak (2009)</t>
  </si>
  <si>
    <t>Vacancy Trough (2023)</t>
  </si>
  <si>
    <t>SF Per Capita 2007</t>
  </si>
  <si>
    <t>SF Per Capita 2025</t>
  </si>
  <si>
    <t>U.S. CRE Inventory vs. Population: Indexed Growth (2007 = 100)</t>
  </si>
  <si>
    <t>U.S.
Population</t>
  </si>
  <si>
    <t>Office SF
Index</t>
  </si>
  <si>
    <t>Industrial SF
Index</t>
  </si>
  <si>
    <t>Retail SF
Index</t>
  </si>
  <si>
    <t>MF Units
Index</t>
  </si>
  <si>
    <t>Population
Raw</t>
  </si>
  <si>
    <t>Office SF
Raw</t>
  </si>
  <si>
    <t>Industrial SF
Raw</t>
  </si>
  <si>
    <t>Retail SF
Raw</t>
  </si>
  <si>
    <t>MF Units
Raw</t>
  </si>
  <si>
    <t>Real GDP
Index</t>
  </si>
  <si>
    <t>Supply Growth vs. Vacancy Change by Asset Type</t>
  </si>
  <si>
    <t>Source: CoStar | Inventory growth (%) and vacancy rate change (percentage points)</t>
  </si>
  <si>
    <t>Stacked Vacancy Chart Data (2018–2025)</t>
  </si>
  <si>
    <t>Asset Type</t>
  </si>
  <si>
    <t>Inv Growth
2007-2019 (%)</t>
  </si>
  <si>
    <t>Vacancy Change
2007-2019 (pp)</t>
  </si>
  <si>
    <t>Inv Growth
2019-2025 (%)</t>
  </si>
  <si>
    <t>Vacancy Change
2019-2025 (pp)</t>
  </si>
  <si>
    <t>Inventory Growth
2018-2025 (%)</t>
  </si>
  <si>
    <t>YE 2018
Vacancy (%)</t>
  </si>
  <si>
    <t>Vacancy Change
2018-2025 (pp)</t>
  </si>
  <si>
    <t>2025 Vacancy
(Total)</t>
  </si>
  <si>
    <t>Office</t>
  </si>
  <si>
    <t>Industrial</t>
  </si>
  <si>
    <t>Retail</t>
  </si>
  <si>
    <t>Multifamily</t>
  </si>
  <si>
    <t>U.S. Population Growth</t>
  </si>
  <si>
    <t>KEY TAKEAWAYS</t>
  </si>
  <si>
    <t>Office: Low supply growth (2.3%) but largest vacancy increase (+4.7pp) — demand destruction from remote work, not oversupply.</t>
  </si>
  <si>
    <t>Industrial: Highest recent supply growth (12.4%) produced moderate vacancy increase (+2.4pp) — strong demand absorbed most new space.</t>
  </si>
  <si>
    <t>Retail: Lowest supply growth of any asset (1.4%) and vacancy essentially flat (-0.2pp) — supply constraint is the story.</t>
  </si>
  <si>
    <t>Multifamily: High supply growth (17.8%) with moderate vacancy increase (+1.9pp) — supply cycle in progress, absorption ongoing.</t>
  </si>
  <si>
    <t>Pre-2019, all four sectors saw vacancy decline despite supply growth — the post-GFC recovery absorbed new inventory across the board.</t>
  </si>
  <si>
    <t>U.S. CRE Inventory by Asset Type (2007-2025)</t>
  </si>
  <si>
    <t>Source: CoStar</t>
  </si>
  <si>
    <t>Office SF</t>
  </si>
  <si>
    <t>Industrial SF</t>
  </si>
  <si>
    <t>Retail SF</t>
  </si>
  <si>
    <t>MF Units</t>
  </si>
  <si>
    <t>U.S. CRE Vacancy Rates by Asset Type (2007-2025)</t>
  </si>
  <si>
    <t>U.S. CRE Asking Rents by Asset Type (2007-2025)</t>
  </si>
  <si>
    <t>Office
($/SF)</t>
  </si>
  <si>
    <t>Industrial
($/SF)</t>
  </si>
  <si>
    <t>Retail
($/SF)</t>
  </si>
  <si>
    <t>Multifamily
($/Unit)</t>
  </si>
  <si>
    <t>U.S. CRE Net Deliveries by Asset Type (2007-2025)</t>
  </si>
  <si>
    <t>U.S. Population</t>
  </si>
  <si>
    <t>U.S. CRE Net Absorption by Asset Type (2007-2025)</t>
  </si>
  <si>
    <t>U.S. CRE Cap Rates &amp; Sale Prices by Asset Type (2007-2025)</t>
  </si>
  <si>
    <t>Office
Cap Rate</t>
  </si>
  <si>
    <t>Industrial
Cap Rate</t>
  </si>
  <si>
    <t>Retail
Cap Rate</t>
  </si>
  <si>
    <t>MF
Cap Rate</t>
  </si>
  <si>
    <t>Office
$/SF</t>
  </si>
  <si>
    <t>Industrial
$/SF</t>
  </si>
  <si>
    <t>Retail
$/SF</t>
  </si>
  <si>
    <t>MF
$/Unit</t>
  </si>
  <si>
    <t>U.S. Employment, Unemployment &amp; Population (2007-2025)</t>
  </si>
  <si>
    <t>Source: CoStar (BLS embedded)</t>
  </si>
  <si>
    <t>Pop Growth %</t>
  </si>
  <si>
    <t>Total Employment</t>
  </si>
  <si>
    <t>Job Growth %</t>
  </si>
  <si>
    <t>U.S. CRE Total Inventory &amp; Net Deliveries by Asset Type (SF)</t>
  </si>
  <si>
    <t>Source: CoStar | MF estimated SF = units × 900 SF/unit (RentCafe/Yardi Matrix avg, 2007–2024)</t>
  </si>
  <si>
    <t>Office
Inventory SF</t>
  </si>
  <si>
    <t>Industrial
Inventory SF</t>
  </si>
  <si>
    <t>Retail
Inventory SF</t>
  </si>
  <si>
    <t>MF Inventory
Est. SF*</t>
  </si>
  <si>
    <t>Office
Net Delivered SF</t>
  </si>
  <si>
    <t>Industrial
Net Delivered SF</t>
  </si>
  <si>
    <t>Retail
Net Delivered SF</t>
  </si>
  <si>
    <t>MF Net Delivered
Est. SF*</t>
  </si>
  <si>
    <t>* MF Estimated SF = CoStar unit count × 900 SF/unit. 900 SF is the approximate national average apartment size (2007–2024) per RentCafe/Yardi Matrix annual surveys.</t>
  </si>
  <si>
    <t>5-Year Interval Snapshots (for Stacked Bar Charts)</t>
  </si>
  <si>
    <t>Total Inventory at Year-End</t>
  </si>
  <si>
    <t>MF Est. SF*</t>
  </si>
  <si>
    <t>2005**</t>
  </si>
  <si>
    <t>** Retail uses 2007 value (CoStar retail data begins 2007)</t>
  </si>
  <si>
    <t>Net Deliveries — 5-Year Period Totals</t>
  </si>
  <si>
    <t>Period</t>
  </si>
  <si>
    <t>2006–2010**</t>
  </si>
  <si>
    <t>2011–2015</t>
  </si>
  <si>
    <t>2016–2020</t>
  </si>
  <si>
    <t>2021–2025</t>
  </si>
  <si>
    <t>** Retail period is 2007–2010 only (CoStar retail data begins 2007)</t>
  </si>
  <si>
    <t>#</t>
  </si>
  <si>
    <t>State</t>
  </si>
  <si>
    <t>Cumulative
Growth
(2000-2025)</t>
  </si>
  <si>
    <t>CAGR
(2000-2025)
25 years</t>
  </si>
  <si>
    <t>CAGR
(2015-2025)
10 years</t>
  </si>
  <si>
    <t>CAGR
(2020-2025)
5 years</t>
  </si>
  <si>
    <t>CAGR
(2022-2025)
3 years</t>
  </si>
  <si>
    <t>1yr Growth
(2024-2025)</t>
  </si>
  <si>
    <t>California</t>
  </si>
  <si>
    <t>Texas</t>
  </si>
  <si>
    <t>Florida</t>
  </si>
  <si>
    <t>New York</t>
  </si>
  <si>
    <t>Pennsylvania</t>
  </si>
  <si>
    <t>Illinois</t>
  </si>
  <si>
    <t>Ohio</t>
  </si>
  <si>
    <t>Georgia</t>
  </si>
  <si>
    <t>North Carolina</t>
  </si>
  <si>
    <t>Michigan</t>
  </si>
  <si>
    <t>New Jersey</t>
  </si>
  <si>
    <t>Virginia</t>
  </si>
  <si>
    <t>Washington</t>
  </si>
  <si>
    <t>Arizona</t>
  </si>
  <si>
    <t>Tennessee</t>
  </si>
  <si>
    <t>Massachusetts</t>
  </si>
  <si>
    <t>Indiana</t>
  </si>
  <si>
    <t>Missouri</t>
  </si>
  <si>
    <t>Maryland</t>
  </si>
  <si>
    <t>Colorado</t>
  </si>
  <si>
    <t>Wisconsin</t>
  </si>
  <si>
    <t>Minnesota</t>
  </si>
  <si>
    <t>South Carolina</t>
  </si>
  <si>
    <t>Alabama</t>
  </si>
  <si>
    <t>Louisiana</t>
  </si>
  <si>
    <t>Kentucky</t>
  </si>
  <si>
    <t>Oregon</t>
  </si>
  <si>
    <t>Oklahoma</t>
  </si>
  <si>
    <t>Connecticut</t>
  </si>
  <si>
    <t>Utah</t>
  </si>
  <si>
    <t>Nevada</t>
  </si>
  <si>
    <t>Iowa</t>
  </si>
  <si>
    <t>Puerto Rico</t>
  </si>
  <si>
    <t>Arkansas</t>
  </si>
  <si>
    <t>Kansas</t>
  </si>
  <si>
    <t>Mississippi</t>
  </si>
  <si>
    <t>New Mexico</t>
  </si>
  <si>
    <t>Idaho</t>
  </si>
  <si>
    <t>Nebraska</t>
  </si>
  <si>
    <t>West Virginia</t>
  </si>
  <si>
    <t>Hawaii</t>
  </si>
  <si>
    <t>New Hampshire</t>
  </si>
  <si>
    <t>Maine</t>
  </si>
  <si>
    <t>Montana</t>
  </si>
  <si>
    <t>Rhode Island</t>
  </si>
  <si>
    <t>Delaware</t>
  </si>
  <si>
    <t>South Dakota</t>
  </si>
  <si>
    <t>North Dakota</t>
  </si>
  <si>
    <t>Alaska</t>
  </si>
  <si>
    <t>District of Columbia</t>
  </si>
  <si>
    <t>Vermont</t>
  </si>
  <si>
    <t>Wyoming</t>
  </si>
  <si>
    <t>USA</t>
  </si>
  <si>
    <t>Net Population Growth by State: 2020–2025 (Ranked)</t>
  </si>
  <si>
    <t>Rank</t>
  </si>
  <si>
    <t>2020 Pop</t>
  </si>
  <si>
    <t>2025 Pop</t>
  </si>
  <si>
    <t>Net Growth</t>
  </si>
  <si>
    <t>% Growth</t>
  </si>
  <si>
    <t>State
(by Pop Rank)</t>
  </si>
  <si>
    <t>Net Growth
2020–2025</t>
  </si>
  <si>
    <t>Total</t>
  </si>
  <si>
    <t>Net Population Growth 2020–2025: Top 7 &amp; Bottom 7 States</t>
  </si>
  <si>
    <t>% of Total
US Pop Growth</t>
  </si>
  <si>
    <t>Total US</t>
  </si>
  <si>
    <t>Total Top 7</t>
  </si>
  <si>
    <t>Sources &amp; Methodology</t>
  </si>
  <si>
    <t>Data Source</t>
  </si>
  <si>
    <t>CoStar national retail/office/industrial/MF statistics. "National Stats" download via CoStar Analytics.</t>
  </si>
  <si>
    <t>Universe</t>
  </si>
  <si>
    <t>CoStar all-retail: general/freestanding, malls, power centers, neighborhood, strip, all other. Office: all office. Industrial: all industrial/logistics. MF: 5+ unit properties.</t>
  </si>
  <si>
    <t>CoStar-embedded Census Bureau midyear estimates.</t>
  </si>
  <si>
    <t>Vacancy Rate</t>
  </si>
  <si>
    <t>CoStar direct vacancy. Differs from brokerage reports (C&amp;W shopping centers ~5.7%, JLL all-retail availability ~4.3%).</t>
  </si>
  <si>
    <t>Asking Rent</t>
  </si>
  <si>
    <t>CoStar market asking rent. Blended across all formats per asset type.</t>
  </si>
  <si>
    <t>Net Delivered SF/Units</t>
  </si>
  <si>
    <t>Completions net of demolitions. Can go negative (e.g., industrial 2010-2012, office 2025).</t>
  </si>
  <si>
    <t>Indexed Growth</t>
  </si>
  <si>
    <t>All series indexed to 2007 = 100. Shows cumulative growth rates on a common scale.</t>
  </si>
  <si>
    <t>SF Per Capita</t>
  </si>
  <si>
    <t>Inventory / Population. CoStar all-retail ~34 SF/capita vs. PwC/ICSC shopping-center-only ~23.5 SF/capita.</t>
  </si>
  <si>
    <t>CoStar transaction-weighted market cap rate.</t>
  </si>
  <si>
    <t>Key Caveat</t>
  </si>
  <si>
    <t>CoStar universe is broader than brokerage reports. Vacancy/rent not directly comparable across sources.</t>
  </si>
  <si>
    <t>Inventory SF</t>
  </si>
  <si>
    <t>Availability Rate</t>
  </si>
  <si>
    <t>Available SF Direct</t>
  </si>
  <si>
    <t>Available SF Sublet</t>
  </si>
  <si>
    <t>Available SF Total</t>
  </si>
  <si>
    <t>Market Asking Rent/SF</t>
  </si>
  <si>
    <t>Market Asking Rent Growth</t>
  </si>
  <si>
    <t>Under Constr SF</t>
  </si>
  <si>
    <t>Under Constr % of Inventory</t>
  </si>
  <si>
    <t>Net Delivered SF</t>
  </si>
  <si>
    <t>Construction Starts</t>
  </si>
  <si>
    <t>Net Absorption SF</t>
  </si>
  <si>
    <t>Job Growth</t>
  </si>
  <si>
    <t>Unemployment Rate</t>
  </si>
  <si>
    <t>Population Growth</t>
  </si>
  <si>
    <t>Market Sale Price/SF</t>
  </si>
  <si>
    <t>Market Cap Rate</t>
  </si>
  <si>
    <t>-</t>
  </si>
  <si>
    <t>2005</t>
  </si>
  <si>
    <t>2006</t>
  </si>
  <si>
    <t>Inventory Units</t>
  </si>
  <si>
    <t>Market Asking Rent/Unit</t>
  </si>
  <si>
    <t>Annual Rent Growth</t>
  </si>
  <si>
    <t>Under Constr Units</t>
  </si>
  <si>
    <t>Net Delivered Units</t>
  </si>
  <si>
    <t>Net Absorption Units</t>
  </si>
  <si>
    <t>Market Sale Price/Unit</t>
  </si>
  <si>
    <t>2000</t>
  </si>
  <si>
    <t>2001</t>
  </si>
  <si>
    <t>2002</t>
  </si>
  <si>
    <t>2003</t>
  </si>
  <si>
    <t>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</si>
</sst>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%"/>
    <numFmt numFmtId="165" formatCode="\$#,##0.00"/>
    <numFmt numFmtId="166" formatCode="0.0"/>
    <numFmt numFmtId="167" formatCode="\+0.0;\-0.0;0.0"/>
    <numFmt numFmtId="168" formatCode="\$#,##0"/>
    <numFmt numFmtId="169" formatCode="##,###,###,##0_);[Red]\(##,###,###,##0\)"/>
    <numFmt numFmtId="170" formatCode="#,##0.0%_);[Red]\-#,##0.0%"/>
    <numFmt numFmtId="171" formatCode="\$##,###,###,##0.00_);[Red]&quot;($&quot;##,###,###,##0.00\)"/>
    <numFmt numFmtId="172" formatCode="\$##,###,###,##0_);[Red]&quot;($&quot;##,###,###,##0\)"/>
  </numFmts>
  <fonts count="16" x14ac:knownFonts="1">
    <font>
      <sz val="11"/>
      <color theme="1"/>
      <name val="Calibri"/>
      <family val="2"/>
      <charset val="1"/>
    </font>
    <font>
      <b/>
      <sz val="13"/>
      <color rgb="FFA31F34"/>
      <name val="Arial"/>
      <family val="2"/>
      <charset val="1"/>
    </font>
    <font>
      <b/>
      <sz val="10"/>
      <color rgb="FF5A5A5A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1"/>
      <color rgb="FFA31F34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charset val="1"/>
    </font>
    <font>
      <i/>
      <sz val="10"/>
      <color rgb="FF5A5A5A"/>
      <name val="Arial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i/>
      <sz val="9"/>
      <color rgb="FF5A5A5A"/>
      <name val="Arial"/>
      <charset val="1"/>
    </font>
    <font>
      <b/>
      <sz val="11"/>
      <name val="Arial"/>
      <charset val="1"/>
    </font>
    <font>
      <b/>
      <i/>
      <sz val="10"/>
      <name val="Arial"/>
      <charset val="1"/>
    </font>
    <font>
      <b/>
      <sz val="11"/>
      <color rgb="FF0559B3"/>
      <name val="Calibri"/>
      <family val="2"/>
      <charset val="1"/>
    </font>
    <font>
      <sz val="11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A31F34"/>
        <bgColor rgb="FF993366"/>
      </patternFill>
    </fill>
    <fill>
      <patternFill patternType="solid">
        <fgColor rgb="FFEAEAEA"/>
        <bgColor rgb="FFF5F5F5"/>
      </patternFill>
    </fill>
    <fill>
      <patternFill patternType="solid">
        <fgColor rgb="FFF5F5F5"/>
        <bgColor rgb="FFF9F9F9"/>
      </patternFill>
    </fill>
    <fill>
      <patternFill patternType="solid">
        <fgColor rgb="FFFFFFFF"/>
        <bgColor rgb="FFF9F9F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5" fillId="0" borderId="0"/>
  </cellStyleXfs>
  <cellXfs count="45">
    <xf numFmtId="0" fontId="0" fillId="0" borderId="0" xfId="0"/>
    <xf numFmtId="0" fontId="4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0" borderId="0" xfId="0" applyFont="1"/>
    <xf numFmtId="3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166" fontId="4" fillId="0" borderId="0" xfId="0" applyNumberFormat="1" applyFont="1"/>
    <xf numFmtId="0" fontId="5" fillId="0" borderId="0" xfId="0" applyFont="1"/>
    <xf numFmtId="0" fontId="6" fillId="0" borderId="0" xfId="0" applyFont="1"/>
    <xf numFmtId="167" fontId="4" fillId="0" borderId="0" xfId="0" applyNumberFormat="1" applyFont="1"/>
    <xf numFmtId="168" fontId="4" fillId="0" borderId="0" xfId="0" applyNumberFormat="1" applyFont="1"/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9" fillId="2" borderId="0" xfId="0" applyFont="1" applyFill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14" fillId="3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169" fontId="0" fillId="4" borderId="0" xfId="0" applyNumberFormat="1" applyFill="1" applyAlignment="1">
      <alignment horizontal="right"/>
    </xf>
    <xf numFmtId="170" fontId="0" fillId="4" borderId="0" xfId="0" applyNumberFormat="1" applyFill="1" applyAlignment="1">
      <alignment horizontal="right"/>
    </xf>
    <xf numFmtId="171" fontId="0" fillId="4" borderId="0" xfId="0" applyNumberFormat="1" applyFill="1" applyAlignment="1">
      <alignment horizontal="right"/>
    </xf>
    <xf numFmtId="172" fontId="0" fillId="4" borderId="0" xfId="0" applyNumberFormat="1" applyFill="1" applyAlignment="1">
      <alignment horizontal="right"/>
    </xf>
    <xf numFmtId="0" fontId="0" fillId="4" borderId="0" xfId="0" applyFill="1"/>
    <xf numFmtId="0" fontId="0" fillId="5" borderId="0" xfId="0" applyFill="1" applyAlignment="1">
      <alignment horizontal="left"/>
    </xf>
    <xf numFmtId="169" fontId="0" fillId="5" borderId="0" xfId="0" applyNumberFormat="1" applyFill="1" applyAlignment="1">
      <alignment horizontal="right"/>
    </xf>
    <xf numFmtId="170" fontId="0" fillId="5" borderId="0" xfId="0" applyNumberFormat="1" applyFill="1" applyAlignment="1">
      <alignment horizontal="right"/>
    </xf>
    <xf numFmtId="171" fontId="0" fillId="5" borderId="0" xfId="0" applyNumberFormat="1" applyFill="1" applyAlignment="1">
      <alignment horizontal="right"/>
    </xf>
    <xf numFmtId="172" fontId="0" fillId="5" borderId="0" xfId="0" applyNumberFormat="1" applyFill="1" applyAlignment="1">
      <alignment horizontal="right"/>
    </xf>
    <xf numFmtId="0" fontId="0" fillId="5" borderId="0" xfId="0" applyFill="1"/>
    <xf numFmtId="9" fontId="0" fillId="0" borderId="0" xfId="0" applyNumberFormat="1"/>
    <xf numFmtId="0" fontId="11" fillId="0" borderId="0" xfId="0" applyFont="1"/>
    <xf numFmtId="0" fontId="13" fillId="0" borderId="0" xfId="0" applyFont="1"/>
    <xf numFmtId="0" fontId="7" fillId="0" borderId="0" xfId="0" applyFont="1"/>
    <xf numFmtId="0" fontId="8" fillId="0" borderId="0" xfId="0" applyFont="1"/>
    <xf numFmtId="0" fontId="12" fillId="0" borderId="0" xfId="0" applyFont="1"/>
    <xf numFmtId="0" fontId="4" fillId="0" borderId="0" xfId="0" applyFont="1" applyAlignment="1">
      <alignment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3B3B3"/>
      <rgbColor rgb="FF878787"/>
      <rgbColor rgb="FF9999FF"/>
      <rgbColor rgb="FFA31F34"/>
      <rgbColor rgb="FFF9F9F9"/>
      <rgbColor rgb="FFF5F5F5"/>
      <rgbColor rgb="FF660066"/>
      <rgbColor rgb="FFFF8080"/>
      <rgbColor rgb="FF0559B3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EAEA"/>
      <rgbColor rgb="FFCCFFCC"/>
      <rgbColor rgb="FFFFFF99"/>
      <rgbColor rgb="FF8EB4E3"/>
      <rgbColor rgb="FFFF99CC"/>
      <rgbColor rgb="FFCC99FF"/>
      <rgbColor rgb="FFFFCC99"/>
      <rgbColor rgb="FF4A90D9"/>
      <rgbColor rgb="FF33CCCC"/>
      <rgbColor rgb="FF99CC00"/>
      <rgbColor rgb="FFFFCC00"/>
      <rgbColor rgb="FFE8841A"/>
      <rgbColor rgb="FFC55A11"/>
      <rgbColor rgb="FF5A5A5A"/>
      <rgbColor rgb="FFB8860B"/>
      <rgbColor rgb="FF003366"/>
      <rgbColor rgb="FF50A050"/>
      <rgbColor rgb="FF003300"/>
      <rgbColor rgb="FF333300"/>
      <rgbColor rgb="FF993300"/>
      <rgbColor rgb="FF993366"/>
      <rgbColor rgb="FF1F4E7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Population vs. Retail Inventory (2007 = 100)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'National Overview 2007-2025'!$S$4</c:f>
              <c:strCache>
                <c:ptCount val="1"/>
                <c:pt idx="0">
                  <c:v>Pop Index
(2007=100)</c:v>
                </c:pt>
              </c:strCache>
            </c:strRef>
          </c:tx>
          <c:spPr>
            <a:ln w="4752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'National Overview 2007-2025'!$R$5:$R$23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'National Overview 2007-2025'!$S$5:$S$23</c:f>
              <c:numCache>
                <c:formatCode>0.0</c:formatCode>
                <c:ptCount val="19"/>
                <c:pt idx="0">
                  <c:v>100</c:v>
                </c:pt>
                <c:pt idx="1">
                  <c:v>100.9377228068407</c:v>
                </c:pt>
                <c:pt idx="2">
                  <c:v>101.82112071976708</c:v>
                </c:pt>
                <c:pt idx="3">
                  <c:v>102.67124476454055</c:v>
                </c:pt>
                <c:pt idx="4">
                  <c:v>103.47911151423837</c:v>
                </c:pt>
                <c:pt idx="5">
                  <c:v>104.31135150172781</c:v>
                </c:pt>
                <c:pt idx="6">
                  <c:v>105.10013364399984</c:v>
                </c:pt>
                <c:pt idx="7">
                  <c:v>105.95254494378477</c:v>
                </c:pt>
                <c:pt idx="8">
                  <c:v>106.79123271350102</c:v>
                </c:pt>
                <c:pt idx="9">
                  <c:v>107.61549318237589</c:v>
                </c:pt>
                <c:pt idx="10">
                  <c:v>108.33124875740472</c:v>
                </c:pt>
                <c:pt idx="11">
                  <c:v>108.94616847009652</c:v>
                </c:pt>
                <c:pt idx="12">
                  <c:v>109.50772579890145</c:v>
                </c:pt>
                <c:pt idx="13">
                  <c:v>109.85375332855114</c:v>
                </c:pt>
                <c:pt idx="14">
                  <c:v>110.12118622219677</c:v>
                </c:pt>
                <c:pt idx="15">
                  <c:v>110.83280196915062</c:v>
                </c:pt>
                <c:pt idx="16">
                  <c:v>111.79519815131837</c:v>
                </c:pt>
                <c:pt idx="17">
                  <c:v>112.84469631618434</c:v>
                </c:pt>
                <c:pt idx="18">
                  <c:v>113.28404592021495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CDC-4832-ABB2-60DF4AE80999}"/>
            </c:ext>
          </c:extLst>
        </c:ser>
        <c:ser>
          <c:idx val="1"/>
          <c:order val="1"/>
          <c:tx>
            <c:strRef>
              <c:f>'National Overview 2007-2025'!$T$4</c:f>
              <c:strCache>
                <c:ptCount val="1"/>
                <c:pt idx="0">
                  <c:v>Inventory Index
(2007=100)</c:v>
                </c:pt>
              </c:strCache>
            </c:strRef>
          </c:tx>
          <c:spPr>
            <a:ln w="47520">
              <a:solidFill>
                <a:srgbClr val="2C2C2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'National Overview 2007-2025'!$R$5:$R$23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'National Overview 2007-2025'!$T$5:$T$23</c:f>
              <c:numCache>
                <c:formatCode>0.0</c:formatCode>
                <c:ptCount val="19"/>
                <c:pt idx="0">
                  <c:v>100</c:v>
                </c:pt>
                <c:pt idx="1">
                  <c:v>102.02474762401008</c:v>
                </c:pt>
                <c:pt idx="2">
                  <c:v>103.07010090628361</c:v>
                </c:pt>
                <c:pt idx="3">
                  <c:v>103.64750757008242</c:v>
                </c:pt>
                <c:pt idx="4">
                  <c:v>104.12305153136312</c:v>
                </c:pt>
                <c:pt idx="5">
                  <c:v>104.66626242657048</c:v>
                </c:pt>
                <c:pt idx="6">
                  <c:v>105.19374117816886</c:v>
                </c:pt>
                <c:pt idx="7">
                  <c:v>105.81093053692545</c:v>
                </c:pt>
                <c:pt idx="8">
                  <c:v>106.52338750403318</c:v>
                </c:pt>
                <c:pt idx="9">
                  <c:v>107.22900856402163</c:v>
                </c:pt>
                <c:pt idx="10">
                  <c:v>107.99240206283116</c:v>
                </c:pt>
                <c:pt idx="11">
                  <c:v>108.50587325480166</c:v>
                </c:pt>
                <c:pt idx="12">
                  <c:v>109.02628750106904</c:v>
                </c:pt>
                <c:pt idx="13">
                  <c:v>109.38554253949901</c:v>
                </c:pt>
                <c:pt idx="14">
                  <c:v>109.5302536392477</c:v>
                </c:pt>
                <c:pt idx="15">
                  <c:v>109.67042799800912</c:v>
                </c:pt>
                <c:pt idx="16">
                  <c:v>109.99744554108413</c:v>
                </c:pt>
                <c:pt idx="17">
                  <c:v>110.24607937158753</c:v>
                </c:pt>
                <c:pt idx="18">
                  <c:v>110.51669301613163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CDC-4832-ABB2-60DF4AE80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5180294"/>
        <c:axId val="18647140"/>
      </c:lineChart>
      <c:catAx>
        <c:axId val="4518029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8647140"/>
        <c:crosses val="autoZero"/>
        <c:auto val="1"/>
        <c:lblAlgn val="ctr"/>
        <c:lblOffset val="100"/>
        <c:noMultiLvlLbl val="0"/>
      </c:catAx>
      <c:valAx>
        <c:axId val="18647140"/>
        <c:scaling>
          <c:orientation val="minMax"/>
          <c:max val="116"/>
          <c:min val="98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Index (2007 = 100)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5180294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CRE Vacancy Rates by Asset Type (2007-2025)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'Vacancy Comparison'!$B$4</c:f>
              <c:strCache>
                <c:ptCount val="1"/>
                <c:pt idx="0">
                  <c:v>Office</c:v>
                </c:pt>
              </c:strCache>
            </c:strRef>
          </c:tx>
          <c:spPr>
            <a:ln w="47520">
              <a:solidFill>
                <a:srgbClr val="4A90D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'Vacancy Comparison'!$A$5:$A$23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'Vacancy Comparison'!$B$5:$B$23</c:f>
              <c:numCache>
                <c:formatCode>0.0%</c:formatCode>
                <c:ptCount val="19"/>
                <c:pt idx="0">
                  <c:v>9.8253639834868498E-2</c:v>
                </c:pt>
                <c:pt idx="1">
                  <c:v>0.10750413685591099</c:v>
                </c:pt>
                <c:pt idx="2">
                  <c:v>0.122520005824701</c:v>
                </c:pt>
                <c:pt idx="3">
                  <c:v>0.12436749067152</c:v>
                </c:pt>
                <c:pt idx="4">
                  <c:v>0.12093625924689599</c:v>
                </c:pt>
                <c:pt idx="5">
                  <c:v>0.117121195534562</c:v>
                </c:pt>
                <c:pt idx="6">
                  <c:v>0.1129843235209</c:v>
                </c:pt>
                <c:pt idx="7">
                  <c:v>0.106707368764938</c:v>
                </c:pt>
                <c:pt idx="8">
                  <c:v>0.10058486811398901</c:v>
                </c:pt>
                <c:pt idx="9">
                  <c:v>9.6971385118964804E-2</c:v>
                </c:pt>
                <c:pt idx="10">
                  <c:v>9.5467280844721406E-2</c:v>
                </c:pt>
                <c:pt idx="11">
                  <c:v>9.3119121687293999E-2</c:v>
                </c:pt>
                <c:pt idx="12">
                  <c:v>9.3512844679382298E-2</c:v>
                </c:pt>
                <c:pt idx="13">
                  <c:v>0.10743981832824701</c:v>
                </c:pt>
                <c:pt idx="14">
                  <c:v>0.117989729397262</c:v>
                </c:pt>
                <c:pt idx="15">
                  <c:v>0.12362544913331799</c:v>
                </c:pt>
                <c:pt idx="16">
                  <c:v>0.13460838001324399</c:v>
                </c:pt>
                <c:pt idx="17">
                  <c:v>0.13972562228893301</c:v>
                </c:pt>
                <c:pt idx="18">
                  <c:v>0.140595276902306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653-476C-88F6-C30F2DBBB8DD}"/>
            </c:ext>
          </c:extLst>
        </c:ser>
        <c:ser>
          <c:idx val="1"/>
          <c:order val="1"/>
          <c:tx>
            <c:strRef>
              <c:f>'Vacancy Comparison'!$C$4</c:f>
              <c:strCache>
                <c:ptCount val="1"/>
                <c:pt idx="0">
                  <c:v>Industrial</c:v>
                </c:pt>
              </c:strCache>
            </c:strRef>
          </c:tx>
          <c:spPr>
            <a:ln w="47520">
              <a:solidFill>
                <a:srgbClr val="2C2C2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'Vacancy Comparison'!$A$5:$A$23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'Vacancy Comparison'!$C$5:$C$23</c:f>
              <c:numCache>
                <c:formatCode>0.0%</c:formatCode>
                <c:ptCount val="19"/>
                <c:pt idx="0">
                  <c:v>7.8075865170607106E-2</c:v>
                </c:pt>
                <c:pt idx="1">
                  <c:v>8.5718931084149894E-2</c:v>
                </c:pt>
                <c:pt idx="2">
                  <c:v>0.101289942513014</c:v>
                </c:pt>
                <c:pt idx="3">
                  <c:v>0.100685166253714</c:v>
                </c:pt>
                <c:pt idx="4">
                  <c:v>9.3593615162669397E-2</c:v>
                </c:pt>
                <c:pt idx="5">
                  <c:v>8.6338960223653505E-2</c:v>
                </c:pt>
                <c:pt idx="6">
                  <c:v>7.6920633475421302E-2</c:v>
                </c:pt>
                <c:pt idx="7">
                  <c:v>6.6535490398610897E-2</c:v>
                </c:pt>
                <c:pt idx="8">
                  <c:v>5.9053273334707897E-2</c:v>
                </c:pt>
                <c:pt idx="9">
                  <c:v>5.2293765258290097E-2</c:v>
                </c:pt>
                <c:pt idx="10">
                  <c:v>4.9681604828771299E-2</c:v>
                </c:pt>
                <c:pt idx="11">
                  <c:v>4.67858587853833E-2</c:v>
                </c:pt>
                <c:pt idx="12">
                  <c:v>5.0760244410712897E-2</c:v>
                </c:pt>
                <c:pt idx="13">
                  <c:v>5.4553750687960097E-2</c:v>
                </c:pt>
                <c:pt idx="14">
                  <c:v>4.1407746661946403E-2</c:v>
                </c:pt>
                <c:pt idx="15">
                  <c:v>3.9000461348085103E-2</c:v>
                </c:pt>
                <c:pt idx="16">
                  <c:v>5.6600771494479001E-2</c:v>
                </c:pt>
                <c:pt idx="17">
                  <c:v>6.8148977918547293E-2</c:v>
                </c:pt>
                <c:pt idx="18">
                  <c:v>7.4566292265053402E-2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653-476C-88F6-C30F2DBBB8DD}"/>
            </c:ext>
          </c:extLst>
        </c:ser>
        <c:ser>
          <c:idx val="2"/>
          <c:order val="2"/>
          <c:tx>
            <c:strRef>
              <c:f>'Vacancy Comparison'!$D$4</c:f>
              <c:strCache>
                <c:ptCount val="1"/>
                <c:pt idx="0">
                  <c:v>Retail</c:v>
                </c:pt>
              </c:strCache>
            </c:strRef>
          </c:tx>
          <c:spPr>
            <a:ln w="4752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'Vacancy Comparison'!$A$5:$A$23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'Vacancy Comparison'!$D$5:$D$23</c:f>
              <c:numCache>
                <c:formatCode>0.0%</c:formatCode>
                <c:ptCount val="19"/>
                <c:pt idx="0">
                  <c:v>5.71486961034436E-2</c:v>
                </c:pt>
                <c:pt idx="1">
                  <c:v>6.27049085050701E-2</c:v>
                </c:pt>
                <c:pt idx="2">
                  <c:v>7.1049488980321401E-2</c:v>
                </c:pt>
                <c:pt idx="3">
                  <c:v>6.9409136172672997E-2</c:v>
                </c:pt>
                <c:pt idx="4">
                  <c:v>6.74711992422794E-2</c:v>
                </c:pt>
                <c:pt idx="5">
                  <c:v>6.4933300079939305E-2</c:v>
                </c:pt>
                <c:pt idx="6">
                  <c:v>6.1635464963483003E-2</c:v>
                </c:pt>
                <c:pt idx="7">
                  <c:v>5.5357133177221497E-2</c:v>
                </c:pt>
                <c:pt idx="8">
                  <c:v>5.0989635632468701E-2</c:v>
                </c:pt>
                <c:pt idx="9">
                  <c:v>4.5181863504445099E-2</c:v>
                </c:pt>
                <c:pt idx="10">
                  <c:v>4.3776293416929901E-2</c:v>
                </c:pt>
                <c:pt idx="11">
                  <c:v>4.3214841198955301E-2</c:v>
                </c:pt>
                <c:pt idx="12">
                  <c:v>4.4551870842269997E-2</c:v>
                </c:pt>
                <c:pt idx="13">
                  <c:v>5.0141586883010202E-2</c:v>
                </c:pt>
                <c:pt idx="14">
                  <c:v>4.5353801516875798E-2</c:v>
                </c:pt>
                <c:pt idx="15">
                  <c:v>4.0920676956473702E-2</c:v>
                </c:pt>
                <c:pt idx="16">
                  <c:v>4.0101805066613101E-2</c:v>
                </c:pt>
                <c:pt idx="17">
                  <c:v>4.0592392873424102E-2</c:v>
                </c:pt>
                <c:pt idx="18">
                  <c:v>4.29033420547969E-2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653-476C-88F6-C30F2DBBB8DD}"/>
            </c:ext>
          </c:extLst>
        </c:ser>
        <c:ser>
          <c:idx val="3"/>
          <c:order val="3"/>
          <c:tx>
            <c:strRef>
              <c:f>'Vacancy Comparison'!$E$4</c:f>
              <c:strCache>
                <c:ptCount val="1"/>
                <c:pt idx="0">
                  <c:v>Multifamily</c:v>
                </c:pt>
              </c:strCache>
            </c:strRef>
          </c:tx>
          <c:spPr>
            <a:ln w="47520">
              <a:solidFill>
                <a:srgbClr val="50A05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'Vacancy Comparison'!$A$5:$A$23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'Vacancy Comparison'!$E$5:$E$23</c:f>
              <c:numCache>
                <c:formatCode>0.0%</c:formatCode>
                <c:ptCount val="19"/>
                <c:pt idx="0">
                  <c:v>7.1120704617370398E-2</c:v>
                </c:pt>
                <c:pt idx="1">
                  <c:v>7.5808321118348496E-2</c:v>
                </c:pt>
                <c:pt idx="2">
                  <c:v>7.8604128468408294E-2</c:v>
                </c:pt>
                <c:pt idx="3">
                  <c:v>7.1813865505684304E-2</c:v>
                </c:pt>
                <c:pt idx="4">
                  <c:v>6.8947497309455E-2</c:v>
                </c:pt>
                <c:pt idx="5">
                  <c:v>6.4313628753528501E-2</c:v>
                </c:pt>
                <c:pt idx="6">
                  <c:v>6.3457827804248801E-2</c:v>
                </c:pt>
                <c:pt idx="7">
                  <c:v>6.4276760085531903E-2</c:v>
                </c:pt>
                <c:pt idx="8">
                  <c:v>6.30377614239582E-2</c:v>
                </c:pt>
                <c:pt idx="9">
                  <c:v>6.6286926685012806E-2</c:v>
                </c:pt>
                <c:pt idx="10">
                  <c:v>6.8454631688616596E-2</c:v>
                </c:pt>
                <c:pt idx="11">
                  <c:v>6.5924017511295493E-2</c:v>
                </c:pt>
                <c:pt idx="12">
                  <c:v>6.6314571873347494E-2</c:v>
                </c:pt>
                <c:pt idx="13">
                  <c:v>6.7919438124228598E-2</c:v>
                </c:pt>
                <c:pt idx="14">
                  <c:v>5.1282009465351698E-2</c:v>
                </c:pt>
                <c:pt idx="15">
                  <c:v>6.5978130556779896E-2</c:v>
                </c:pt>
                <c:pt idx="16">
                  <c:v>7.7881669258136096E-2</c:v>
                </c:pt>
                <c:pt idx="17">
                  <c:v>8.3007553394304504E-2</c:v>
                </c:pt>
                <c:pt idx="18">
                  <c:v>8.5150700475899399E-2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653-476C-88F6-C30F2DBBB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0217978"/>
        <c:axId val="17259566"/>
      </c:lineChart>
      <c:catAx>
        <c:axId val="4021797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7259566"/>
        <c:crosses val="autoZero"/>
        <c:auto val="1"/>
        <c:lblAlgn val="ctr"/>
        <c:lblOffset val="100"/>
        <c:noMultiLvlLbl val="0"/>
      </c:catAx>
      <c:valAx>
        <c:axId val="17259566"/>
        <c:scaling>
          <c:orientation val="minMax"/>
          <c:max val="0.16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Vacancy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0217978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CRE Cap Rates by Asset Type (2007-2025)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'Cap Rate &amp; Price Comparison'!$B$4</c:f>
              <c:strCache>
                <c:ptCount val="1"/>
                <c:pt idx="0">
                  <c:v>Office
Cap Rate</c:v>
                </c:pt>
              </c:strCache>
            </c:strRef>
          </c:tx>
          <c:spPr>
            <a:ln w="47520">
              <a:solidFill>
                <a:srgbClr val="4A90D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'Cap Rate &amp; Price Comparison'!$A$5:$A$23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'Cap Rate &amp; Price Comparison'!$B$5:$B$23</c:f>
              <c:numCache>
                <c:formatCode>0.0%</c:formatCode>
                <c:ptCount val="19"/>
                <c:pt idx="0">
                  <c:v>7.1037885733628806E-2</c:v>
                </c:pt>
                <c:pt idx="1">
                  <c:v>8.2546796347589907E-2</c:v>
                </c:pt>
                <c:pt idx="2">
                  <c:v>8.8491236790347205E-2</c:v>
                </c:pt>
                <c:pt idx="3">
                  <c:v>7.9648398312219107E-2</c:v>
                </c:pt>
                <c:pt idx="4">
                  <c:v>7.3829289392207703E-2</c:v>
                </c:pt>
                <c:pt idx="5">
                  <c:v>7.2062724379364604E-2</c:v>
                </c:pt>
                <c:pt idx="6">
                  <c:v>6.9555885438782994E-2</c:v>
                </c:pt>
                <c:pt idx="7">
                  <c:v>6.7292473960714E-2</c:v>
                </c:pt>
                <c:pt idx="8">
                  <c:v>6.65892611899188E-2</c:v>
                </c:pt>
                <c:pt idx="9">
                  <c:v>6.7332818381556706E-2</c:v>
                </c:pt>
                <c:pt idx="10">
                  <c:v>7.0695634446273706E-2</c:v>
                </c:pt>
                <c:pt idx="11">
                  <c:v>7.2963570066638297E-2</c:v>
                </c:pt>
                <c:pt idx="12">
                  <c:v>7.4509583150985395E-2</c:v>
                </c:pt>
                <c:pt idx="13">
                  <c:v>7.2903840385355703E-2</c:v>
                </c:pt>
                <c:pt idx="14">
                  <c:v>7.0909367487594202E-2</c:v>
                </c:pt>
                <c:pt idx="15">
                  <c:v>7.7911815085708297E-2</c:v>
                </c:pt>
                <c:pt idx="16">
                  <c:v>8.5186110286232603E-2</c:v>
                </c:pt>
                <c:pt idx="17">
                  <c:v>8.9512267929872102E-2</c:v>
                </c:pt>
                <c:pt idx="18">
                  <c:v>9.0346195249805902E-2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307-4179-98E2-0E111E2F0EDC}"/>
            </c:ext>
          </c:extLst>
        </c:ser>
        <c:ser>
          <c:idx val="1"/>
          <c:order val="1"/>
          <c:tx>
            <c:strRef>
              <c:f>'Cap Rate &amp; Price Comparison'!$C$4</c:f>
              <c:strCache>
                <c:ptCount val="1"/>
                <c:pt idx="0">
                  <c:v>Industrial
Cap Rate</c:v>
                </c:pt>
              </c:strCache>
            </c:strRef>
          </c:tx>
          <c:spPr>
            <a:ln w="47520">
              <a:solidFill>
                <a:srgbClr val="2C2C2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'Cap Rate &amp; Price Comparison'!$A$5:$A$23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'Cap Rate &amp; Price Comparison'!$C$5:$C$23</c:f>
              <c:numCache>
                <c:formatCode>0.0%</c:formatCode>
                <c:ptCount val="19"/>
                <c:pt idx="0">
                  <c:v>7.3185103435051801E-2</c:v>
                </c:pt>
                <c:pt idx="1">
                  <c:v>8.1303884054539199E-2</c:v>
                </c:pt>
                <c:pt idx="2">
                  <c:v>8.5968250630972201E-2</c:v>
                </c:pt>
                <c:pt idx="3">
                  <c:v>8.2959254105579999E-2</c:v>
                </c:pt>
                <c:pt idx="4">
                  <c:v>8.0272370546772401E-2</c:v>
                </c:pt>
                <c:pt idx="5">
                  <c:v>7.7632262437851901E-2</c:v>
                </c:pt>
                <c:pt idx="6">
                  <c:v>7.5619621805940701E-2</c:v>
                </c:pt>
                <c:pt idx="7">
                  <c:v>7.3001883677995899E-2</c:v>
                </c:pt>
                <c:pt idx="8">
                  <c:v>6.8835065679767493E-2</c:v>
                </c:pt>
                <c:pt idx="9">
                  <c:v>6.8934384109534994E-2</c:v>
                </c:pt>
                <c:pt idx="10">
                  <c:v>7.2249399270329404E-2</c:v>
                </c:pt>
                <c:pt idx="11">
                  <c:v>7.2215796128657903E-2</c:v>
                </c:pt>
                <c:pt idx="12">
                  <c:v>7.1966767329872505E-2</c:v>
                </c:pt>
                <c:pt idx="13">
                  <c:v>6.7994515328235194E-2</c:v>
                </c:pt>
                <c:pt idx="14">
                  <c:v>6.1951628782618798E-2</c:v>
                </c:pt>
                <c:pt idx="15">
                  <c:v>6.5935527030861002E-2</c:v>
                </c:pt>
                <c:pt idx="16">
                  <c:v>7.2550790419833006E-2</c:v>
                </c:pt>
                <c:pt idx="17">
                  <c:v>7.39757177819204E-2</c:v>
                </c:pt>
                <c:pt idx="18">
                  <c:v>7.3692802918168099E-2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307-4179-98E2-0E111E2F0EDC}"/>
            </c:ext>
          </c:extLst>
        </c:ser>
        <c:ser>
          <c:idx val="2"/>
          <c:order val="2"/>
          <c:tx>
            <c:strRef>
              <c:f>'Cap Rate &amp; Price Comparison'!$D$4</c:f>
              <c:strCache>
                <c:ptCount val="1"/>
                <c:pt idx="0">
                  <c:v>Retail
Cap Rate</c:v>
                </c:pt>
              </c:strCache>
            </c:strRef>
          </c:tx>
          <c:spPr>
            <a:ln w="4752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'Cap Rate &amp; Price Comparison'!$A$5:$A$23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'Cap Rate &amp; Price Comparison'!$D$5:$D$23</c:f>
              <c:numCache>
                <c:formatCode>0.0%</c:formatCode>
                <c:ptCount val="19"/>
                <c:pt idx="0">
                  <c:v>7.4350785953468806E-2</c:v>
                </c:pt>
                <c:pt idx="1">
                  <c:v>8.0413069019079603E-2</c:v>
                </c:pt>
                <c:pt idx="2">
                  <c:v>8.6779500845141896E-2</c:v>
                </c:pt>
                <c:pt idx="3">
                  <c:v>8.5102556461775197E-2</c:v>
                </c:pt>
                <c:pt idx="4">
                  <c:v>8.2076934045789599E-2</c:v>
                </c:pt>
                <c:pt idx="5">
                  <c:v>7.8290163930358106E-2</c:v>
                </c:pt>
                <c:pt idx="6">
                  <c:v>7.7262215406295603E-2</c:v>
                </c:pt>
                <c:pt idx="7">
                  <c:v>7.3532409495767101E-2</c:v>
                </c:pt>
                <c:pt idx="8">
                  <c:v>7.0722295338428998E-2</c:v>
                </c:pt>
                <c:pt idx="9">
                  <c:v>7.1800353658484098E-2</c:v>
                </c:pt>
                <c:pt idx="10">
                  <c:v>7.2219608037898397E-2</c:v>
                </c:pt>
                <c:pt idx="11">
                  <c:v>7.2378512223649702E-2</c:v>
                </c:pt>
                <c:pt idx="12">
                  <c:v>7.1693804149552606E-2</c:v>
                </c:pt>
                <c:pt idx="13">
                  <c:v>7.0428712397257995E-2</c:v>
                </c:pt>
                <c:pt idx="14">
                  <c:v>6.9340612496774895E-2</c:v>
                </c:pt>
                <c:pt idx="15">
                  <c:v>6.9442439200316994E-2</c:v>
                </c:pt>
                <c:pt idx="16">
                  <c:v>7.0944452116992504E-2</c:v>
                </c:pt>
                <c:pt idx="17">
                  <c:v>7.25805915505182E-2</c:v>
                </c:pt>
                <c:pt idx="18">
                  <c:v>7.3066117545701595E-2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307-4179-98E2-0E111E2F0EDC}"/>
            </c:ext>
          </c:extLst>
        </c:ser>
        <c:ser>
          <c:idx val="3"/>
          <c:order val="3"/>
          <c:tx>
            <c:strRef>
              <c:f>'Cap Rate &amp; Price Comparison'!$E$4</c:f>
              <c:strCache>
                <c:ptCount val="1"/>
                <c:pt idx="0">
                  <c:v>MF
Cap Rate</c:v>
                </c:pt>
              </c:strCache>
            </c:strRef>
          </c:tx>
          <c:spPr>
            <a:ln w="47520">
              <a:solidFill>
                <a:srgbClr val="50A05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'Cap Rate &amp; Price Comparison'!$A$5:$A$23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'Cap Rate &amp; Price Comparison'!$E$5:$E$23</c:f>
              <c:numCache>
                <c:formatCode>0.0%</c:formatCode>
                <c:ptCount val="19"/>
                <c:pt idx="0">
                  <c:v>6.5090590391562897E-2</c:v>
                </c:pt>
                <c:pt idx="1">
                  <c:v>7.2945652993278098E-2</c:v>
                </c:pt>
                <c:pt idx="2">
                  <c:v>7.4992574837145207E-2</c:v>
                </c:pt>
                <c:pt idx="3">
                  <c:v>6.7302627840376897E-2</c:v>
                </c:pt>
                <c:pt idx="4">
                  <c:v>6.5181738112545795E-2</c:v>
                </c:pt>
                <c:pt idx="5">
                  <c:v>6.4495884963036904E-2</c:v>
                </c:pt>
                <c:pt idx="6">
                  <c:v>6.4746482181777504E-2</c:v>
                </c:pt>
                <c:pt idx="7">
                  <c:v>6.2008858006648702E-2</c:v>
                </c:pt>
                <c:pt idx="8">
                  <c:v>6.0334491795299497E-2</c:v>
                </c:pt>
                <c:pt idx="9">
                  <c:v>6.0232295947022903E-2</c:v>
                </c:pt>
                <c:pt idx="10">
                  <c:v>5.9334743721890397E-2</c:v>
                </c:pt>
                <c:pt idx="11">
                  <c:v>5.8487342058599401E-2</c:v>
                </c:pt>
                <c:pt idx="12">
                  <c:v>5.6900174924142698E-2</c:v>
                </c:pt>
                <c:pt idx="13">
                  <c:v>5.35155820813112E-2</c:v>
                </c:pt>
                <c:pt idx="14">
                  <c:v>4.8618183063237903E-2</c:v>
                </c:pt>
                <c:pt idx="15">
                  <c:v>5.27418466691085E-2</c:v>
                </c:pt>
                <c:pt idx="16">
                  <c:v>5.97868927869354E-2</c:v>
                </c:pt>
                <c:pt idx="17">
                  <c:v>6.1131026464630603E-2</c:v>
                </c:pt>
                <c:pt idx="18">
                  <c:v>6.0920988365121297E-2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307-4179-98E2-0E111E2F0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5051057"/>
        <c:axId val="74669402"/>
      </c:lineChart>
      <c:catAx>
        <c:axId val="505105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4669402"/>
        <c:crosses val="autoZero"/>
        <c:auto val="1"/>
        <c:lblAlgn val="ctr"/>
        <c:lblOffset val="100"/>
        <c:noMultiLvlLbl val="0"/>
      </c:catAx>
      <c:valAx>
        <c:axId val="7466940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Cap 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051057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CRE Net Deliveries — 5-Year Period Totals (SF)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Office</c:v>
          </c:tx>
          <c:spPr>
            <a:solidFill>
              <a:srgbClr val="1F4E79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Inventory &amp; Deliveries'!$A$40:$A$43</c:f>
              <c:strCache>
                <c:ptCount val="4"/>
                <c:pt idx="0">
                  <c:v>2006–2010**</c:v>
                </c:pt>
                <c:pt idx="1">
                  <c:v>2011–2015</c:v>
                </c:pt>
                <c:pt idx="2">
                  <c:v>2016–2020</c:v>
                </c:pt>
                <c:pt idx="3">
                  <c:v>2021–2025</c:v>
                </c:pt>
              </c:strCache>
            </c:strRef>
          </c:cat>
          <c:val>
            <c:numRef>
              <c:f>'Total Inventory &amp; Deliveries'!$B$40:$B$43</c:f>
              <c:numCache>
                <c:formatCode>#,##0</c:formatCode>
                <c:ptCount val="4"/>
                <c:pt idx="0">
                  <c:v>445597643</c:v>
                </c:pt>
                <c:pt idx="1">
                  <c:v>135396951</c:v>
                </c:pt>
                <c:pt idx="2">
                  <c:v>254723084</c:v>
                </c:pt>
                <c:pt idx="3">
                  <c:v>133435098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10-4EF3-A0FF-950FC292BCF3}"/>
            </c:ext>
          </c:extLst>
        </c:ser>
        <c:ser>
          <c:idx val="1"/>
          <c:order val="1"/>
          <c:tx>
            <c:v>Industrial</c:v>
          </c:tx>
          <c:spPr>
            <a:solidFill>
              <a:srgbClr val="C55A11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Inventory &amp; Deliveries'!$A$40:$A$43</c:f>
              <c:strCache>
                <c:ptCount val="4"/>
                <c:pt idx="0">
                  <c:v>2006–2010**</c:v>
                </c:pt>
                <c:pt idx="1">
                  <c:v>2011–2015</c:v>
                </c:pt>
                <c:pt idx="2">
                  <c:v>2016–2020</c:v>
                </c:pt>
                <c:pt idx="3">
                  <c:v>2021–2025</c:v>
                </c:pt>
              </c:strCache>
            </c:strRef>
          </c:cat>
          <c:val>
            <c:numRef>
              <c:f>'Total Inventory &amp; Deliveries'!$C$40:$C$43</c:f>
              <c:numCache>
                <c:formatCode>#,##0</c:formatCode>
                <c:ptCount val="4"/>
                <c:pt idx="0">
                  <c:v>723255209</c:v>
                </c:pt>
                <c:pt idx="1">
                  <c:v>249340092</c:v>
                </c:pt>
                <c:pt idx="2">
                  <c:v>1184288246</c:v>
                </c:pt>
                <c:pt idx="3">
                  <c:v>1833602552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10-4EF3-A0FF-950FC292BCF3}"/>
            </c:ext>
          </c:extLst>
        </c:ser>
        <c:ser>
          <c:idx val="2"/>
          <c:order val="2"/>
          <c:tx>
            <c:v>Retail</c:v>
          </c:tx>
          <c:spPr>
            <a:solidFill>
              <a:srgbClr val="548235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Inventory &amp; Deliveries'!$A$40:$A$43</c:f>
              <c:strCache>
                <c:ptCount val="4"/>
                <c:pt idx="0">
                  <c:v>2006–2010**</c:v>
                </c:pt>
                <c:pt idx="1">
                  <c:v>2011–2015</c:v>
                </c:pt>
                <c:pt idx="2">
                  <c:v>2016–2020</c:v>
                </c:pt>
                <c:pt idx="3">
                  <c:v>2021–2025</c:v>
                </c:pt>
              </c:strCache>
            </c:strRef>
          </c:cat>
          <c:val>
            <c:numRef>
              <c:f>'Total Inventory &amp; Deliveries'!$D$40:$D$43</c:f>
              <c:numCache>
                <c:formatCode>#,##0</c:formatCode>
                <c:ptCount val="4"/>
                <c:pt idx="0">
                  <c:v>439105580</c:v>
                </c:pt>
                <c:pt idx="1">
                  <c:v>304861677</c:v>
                </c:pt>
                <c:pt idx="2">
                  <c:v>301170905</c:v>
                </c:pt>
                <c:pt idx="3">
                  <c:v>119728041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10-4EF3-A0FF-950FC292BCF3}"/>
            </c:ext>
          </c:extLst>
        </c:ser>
        <c:ser>
          <c:idx val="3"/>
          <c:order val="3"/>
          <c:tx>
            <c:v>MF (Est.)</c:v>
          </c:tx>
          <c:spPr>
            <a:solidFill>
              <a:srgbClr val="A31F34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Inventory &amp; Deliveries'!$A$40:$A$43</c:f>
              <c:strCache>
                <c:ptCount val="4"/>
                <c:pt idx="0">
                  <c:v>2006–2010**</c:v>
                </c:pt>
                <c:pt idx="1">
                  <c:v>2011–2015</c:v>
                </c:pt>
                <c:pt idx="2">
                  <c:v>2016–2020</c:v>
                </c:pt>
                <c:pt idx="3">
                  <c:v>2021–2025</c:v>
                </c:pt>
              </c:strCache>
            </c:strRef>
          </c:cat>
          <c:val>
            <c:numRef>
              <c:f>'Total Inventory &amp; Deliveries'!$E$40:$E$43</c:f>
              <c:numCache>
                <c:formatCode>#,##0</c:formatCode>
                <c:ptCount val="4"/>
                <c:pt idx="0">
                  <c:v>790574400</c:v>
                </c:pt>
                <c:pt idx="1">
                  <c:v>905827500</c:v>
                </c:pt>
                <c:pt idx="2">
                  <c:v>1723794300</c:v>
                </c:pt>
                <c:pt idx="3">
                  <c:v>2400360300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10-4EF3-A0FF-950FC292B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687060"/>
        <c:axId val="15733559"/>
      </c:barChart>
      <c:catAx>
        <c:axId val="826870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5733559"/>
        <c:crosses val="autoZero"/>
        <c:auto val="1"/>
        <c:lblAlgn val="ctr"/>
        <c:lblOffset val="100"/>
        <c:noMultiLvlLbl val="0"/>
      </c:catAx>
      <c:valAx>
        <c:axId val="1573355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Square Feet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,,\B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2687060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CRE Net Deliveries by Asset Type (2007–2025, SF)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Office</c:v>
          </c:tx>
          <c:spPr>
            <a:ln w="24840">
              <a:solidFill>
                <a:srgbClr val="1F4E7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Inventory &amp; Deliveries'!$A$5:$A$23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'Total Inventory &amp; Deliveries'!$F$5:$F$23</c:f>
              <c:numCache>
                <c:formatCode>#,##0</c:formatCode>
                <c:ptCount val="19"/>
                <c:pt idx="0">
                  <c:v>112510410</c:v>
                </c:pt>
                <c:pt idx="1">
                  <c:v>114115868</c:v>
                </c:pt>
                <c:pt idx="2">
                  <c:v>79498815</c:v>
                </c:pt>
                <c:pt idx="3">
                  <c:v>37307382</c:v>
                </c:pt>
                <c:pt idx="4">
                  <c:v>17895918</c:v>
                </c:pt>
                <c:pt idx="5">
                  <c:v>17938511</c:v>
                </c:pt>
                <c:pt idx="6">
                  <c:v>22829827</c:v>
                </c:pt>
                <c:pt idx="7">
                  <c:v>31505885</c:v>
                </c:pt>
                <c:pt idx="8">
                  <c:v>45226810</c:v>
                </c:pt>
                <c:pt idx="9">
                  <c:v>43221266</c:v>
                </c:pt>
                <c:pt idx="10">
                  <c:v>55410423</c:v>
                </c:pt>
                <c:pt idx="11">
                  <c:v>50994202</c:v>
                </c:pt>
                <c:pt idx="12">
                  <c:v>54997722</c:v>
                </c:pt>
                <c:pt idx="13">
                  <c:v>50099471</c:v>
                </c:pt>
                <c:pt idx="14">
                  <c:v>47541372</c:v>
                </c:pt>
                <c:pt idx="15">
                  <c:v>41190075</c:v>
                </c:pt>
                <c:pt idx="16">
                  <c:v>29802428</c:v>
                </c:pt>
                <c:pt idx="17">
                  <c:v>13608229</c:v>
                </c:pt>
                <c:pt idx="18">
                  <c:v>1292994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E0C-4E0E-8247-5F36E31D7F3F}"/>
            </c:ext>
          </c:extLst>
        </c:ser>
        <c:ser>
          <c:idx val="1"/>
          <c:order val="1"/>
          <c:tx>
            <c:v>Industrial</c:v>
          </c:tx>
          <c:spPr>
            <a:ln w="24840">
              <a:solidFill>
                <a:srgbClr val="C55A1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Inventory &amp; Deliveries'!$A$5:$A$23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'Total Inventory &amp; Deliveries'!$G$5:$G$23</c:f>
              <c:numCache>
                <c:formatCode>#,##0</c:formatCode>
                <c:ptCount val="19"/>
                <c:pt idx="0">
                  <c:v>209059031</c:v>
                </c:pt>
                <c:pt idx="1">
                  <c:v>222189181</c:v>
                </c:pt>
                <c:pt idx="2">
                  <c:v>66324722</c:v>
                </c:pt>
                <c:pt idx="3">
                  <c:v>-12018937</c:v>
                </c:pt>
                <c:pt idx="4">
                  <c:v>-2690663</c:v>
                </c:pt>
                <c:pt idx="5">
                  <c:v>-7677288</c:v>
                </c:pt>
                <c:pt idx="6">
                  <c:v>30820461</c:v>
                </c:pt>
                <c:pt idx="7">
                  <c:v>91534622</c:v>
                </c:pt>
                <c:pt idx="8">
                  <c:v>137352960</c:v>
                </c:pt>
                <c:pt idx="9">
                  <c:v>181464767</c:v>
                </c:pt>
                <c:pt idx="10">
                  <c:v>221589644</c:v>
                </c:pt>
                <c:pt idx="11">
                  <c:v>227512870</c:v>
                </c:pt>
                <c:pt idx="12">
                  <c:v>260650541</c:v>
                </c:pt>
                <c:pt idx="13">
                  <c:v>293070424</c:v>
                </c:pt>
                <c:pt idx="14">
                  <c:v>297608921</c:v>
                </c:pt>
                <c:pt idx="15">
                  <c:v>395384253</c:v>
                </c:pt>
                <c:pt idx="16">
                  <c:v>516601971</c:v>
                </c:pt>
                <c:pt idx="17">
                  <c:v>368202771</c:v>
                </c:pt>
                <c:pt idx="18">
                  <c:v>255804636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E0C-4E0E-8247-5F36E31D7F3F}"/>
            </c:ext>
          </c:extLst>
        </c:ser>
        <c:ser>
          <c:idx val="2"/>
          <c:order val="2"/>
          <c:tx>
            <c:v>Retail</c:v>
          </c:tx>
          <c:spPr>
            <a:ln w="24840">
              <a:solidFill>
                <a:srgbClr val="54823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Inventory &amp; Deliveries'!$A$5:$A$23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'Total Inventory &amp; Deliveries'!$H$5:$H$23</c:f>
              <c:numCache>
                <c:formatCode>#,##0</c:formatCode>
                <c:ptCount val="19"/>
                <c:pt idx="0">
                  <c:v>51798773</c:v>
                </c:pt>
                <c:pt idx="1">
                  <c:v>215051421</c:v>
                </c:pt>
                <c:pt idx="2">
                  <c:v>110948233</c:v>
                </c:pt>
                <c:pt idx="3">
                  <c:v>61307153</c:v>
                </c:pt>
                <c:pt idx="4">
                  <c:v>50406821</c:v>
                </c:pt>
                <c:pt idx="5">
                  <c:v>57611615</c:v>
                </c:pt>
                <c:pt idx="6">
                  <c:v>55810009</c:v>
                </c:pt>
                <c:pt idx="7">
                  <c:v>65415321</c:v>
                </c:pt>
                <c:pt idx="8">
                  <c:v>75617911</c:v>
                </c:pt>
                <c:pt idx="9">
                  <c:v>74545568</c:v>
                </c:pt>
                <c:pt idx="10">
                  <c:v>80444805</c:v>
                </c:pt>
                <c:pt idx="11">
                  <c:v>53927993</c:v>
                </c:pt>
                <c:pt idx="12">
                  <c:v>54823077</c:v>
                </c:pt>
                <c:pt idx="13">
                  <c:v>37429462</c:v>
                </c:pt>
                <c:pt idx="14">
                  <c:v>15271372</c:v>
                </c:pt>
                <c:pt idx="15">
                  <c:v>14739223</c:v>
                </c:pt>
                <c:pt idx="16">
                  <c:v>34685410</c:v>
                </c:pt>
                <c:pt idx="17">
                  <c:v>26330988</c:v>
                </c:pt>
                <c:pt idx="18">
                  <c:v>28701048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0C-4E0E-8247-5F36E31D7F3F}"/>
            </c:ext>
          </c:extLst>
        </c:ser>
        <c:ser>
          <c:idx val="3"/>
          <c:order val="3"/>
          <c:tx>
            <c:v>MF (Est.)</c:v>
          </c:tx>
          <c:spPr>
            <a:ln w="2484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Inventory &amp; Deliveries'!$A$5:$A$23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'Total Inventory &amp; Deliveries'!$I$5:$I$23</c:f>
              <c:numCache>
                <c:formatCode>#,##0</c:formatCode>
                <c:ptCount val="19"/>
                <c:pt idx="0">
                  <c:v>168334200</c:v>
                </c:pt>
                <c:pt idx="1">
                  <c:v>211495500</c:v>
                </c:pt>
                <c:pt idx="2">
                  <c:v>172022400</c:v>
                </c:pt>
                <c:pt idx="3">
                  <c:v>93387600</c:v>
                </c:pt>
                <c:pt idx="4">
                  <c:v>63982800</c:v>
                </c:pt>
                <c:pt idx="5">
                  <c:v>113687100</c:v>
                </c:pt>
                <c:pt idx="6">
                  <c:v>184763700</c:v>
                </c:pt>
                <c:pt idx="7">
                  <c:v>256444200</c:v>
                </c:pt>
                <c:pt idx="8">
                  <c:v>286949700</c:v>
                </c:pt>
                <c:pt idx="9">
                  <c:v>302044500</c:v>
                </c:pt>
                <c:pt idx="10">
                  <c:v>342052200</c:v>
                </c:pt>
                <c:pt idx="11">
                  <c:v>330495300</c:v>
                </c:pt>
                <c:pt idx="12">
                  <c:v>339470100</c:v>
                </c:pt>
                <c:pt idx="13">
                  <c:v>409732200</c:v>
                </c:pt>
                <c:pt idx="14">
                  <c:v>374061600</c:v>
                </c:pt>
                <c:pt idx="15">
                  <c:v>395898300</c:v>
                </c:pt>
                <c:pt idx="16">
                  <c:v>532503900</c:v>
                </c:pt>
                <c:pt idx="17">
                  <c:v>622678500</c:v>
                </c:pt>
                <c:pt idx="18">
                  <c:v>475218000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E0C-4E0E-8247-5F36E31D7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7553747"/>
        <c:axId val="98232038"/>
      </c:lineChart>
      <c:catAx>
        <c:axId val="475537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8232038"/>
        <c:crosses val="autoZero"/>
        <c:auto val="1"/>
        <c:lblAlgn val="ctr"/>
        <c:lblOffset val="100"/>
        <c:noMultiLvlLbl val="0"/>
      </c:catAx>
      <c:valAx>
        <c:axId val="9823203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Square Feet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,,\M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7553747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CRE Total Inventory by Asset Type (2007–2025, SF)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Office</c:v>
          </c:tx>
          <c:spPr>
            <a:ln w="24840">
              <a:solidFill>
                <a:srgbClr val="1F4E7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Inventory &amp; Deliveries'!$A$5:$A$23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'Total Inventory &amp; Deliveries'!$B$5:$B$23</c:f>
              <c:numCache>
                <c:formatCode>#,##0</c:formatCode>
                <c:ptCount val="19"/>
                <c:pt idx="0">
                  <c:v>7514925536</c:v>
                </c:pt>
                <c:pt idx="1">
                  <c:v>7629122376</c:v>
                </c:pt>
                <c:pt idx="2">
                  <c:v>7708708579</c:v>
                </c:pt>
                <c:pt idx="3">
                  <c:v>7746105914</c:v>
                </c:pt>
                <c:pt idx="4">
                  <c:v>7764104594</c:v>
                </c:pt>
                <c:pt idx="5">
                  <c:v>7782052692</c:v>
                </c:pt>
                <c:pt idx="6">
                  <c:v>7805272869</c:v>
                </c:pt>
                <c:pt idx="7">
                  <c:v>7836790736</c:v>
                </c:pt>
                <c:pt idx="8">
                  <c:v>7882246424</c:v>
                </c:pt>
                <c:pt idx="9">
                  <c:v>7926130209</c:v>
                </c:pt>
                <c:pt idx="10">
                  <c:v>7982094381</c:v>
                </c:pt>
                <c:pt idx="11">
                  <c:v>8033557925</c:v>
                </c:pt>
                <c:pt idx="12">
                  <c:v>8088731132</c:v>
                </c:pt>
                <c:pt idx="13">
                  <c:v>8139210049</c:v>
                </c:pt>
                <c:pt idx="14">
                  <c:v>8186783400</c:v>
                </c:pt>
                <c:pt idx="15">
                  <c:v>8228010981</c:v>
                </c:pt>
                <c:pt idx="16">
                  <c:v>8257837379</c:v>
                </c:pt>
                <c:pt idx="17">
                  <c:v>8271496366</c:v>
                </c:pt>
                <c:pt idx="18">
                  <c:v>8272833367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A51-4C58-AAAE-9F4422C7B4BB}"/>
            </c:ext>
          </c:extLst>
        </c:ser>
        <c:ser>
          <c:idx val="1"/>
          <c:order val="1"/>
          <c:tx>
            <c:v>Industrial</c:v>
          </c:tx>
          <c:spPr>
            <a:ln w="24840">
              <a:solidFill>
                <a:srgbClr val="C55A1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Inventory &amp; Deliveries'!$A$5:$A$23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'Total Inventory &amp; Deliveries'!$C$5:$C$23</c:f>
              <c:numCache>
                <c:formatCode>#,##0</c:formatCode>
                <c:ptCount val="19"/>
                <c:pt idx="0">
                  <c:v>15683843699</c:v>
                </c:pt>
                <c:pt idx="1">
                  <c:v>15906166943</c:v>
                </c:pt>
                <c:pt idx="2">
                  <c:v>15972530785</c:v>
                </c:pt>
                <c:pt idx="3">
                  <c:v>15960698649</c:v>
                </c:pt>
                <c:pt idx="4">
                  <c:v>15958133986</c:v>
                </c:pt>
                <c:pt idx="5">
                  <c:v>15950605259</c:v>
                </c:pt>
                <c:pt idx="6">
                  <c:v>15981863194</c:v>
                </c:pt>
                <c:pt idx="7">
                  <c:v>16074406074</c:v>
                </c:pt>
                <c:pt idx="8">
                  <c:v>16213175442</c:v>
                </c:pt>
                <c:pt idx="9">
                  <c:v>16396354341</c:v>
                </c:pt>
                <c:pt idx="10">
                  <c:v>16620175110</c:v>
                </c:pt>
                <c:pt idx="11">
                  <c:v>16850038590</c:v>
                </c:pt>
                <c:pt idx="12">
                  <c:v>17111232936</c:v>
                </c:pt>
                <c:pt idx="13">
                  <c:v>17405142855</c:v>
                </c:pt>
                <c:pt idx="14">
                  <c:v>17702872508</c:v>
                </c:pt>
                <c:pt idx="15">
                  <c:v>18098419111</c:v>
                </c:pt>
                <c:pt idx="16">
                  <c:v>18615079162</c:v>
                </c:pt>
                <c:pt idx="17">
                  <c:v>18983711033</c:v>
                </c:pt>
                <c:pt idx="18">
                  <c:v>19239782929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51-4C58-AAAE-9F4422C7B4BB}"/>
            </c:ext>
          </c:extLst>
        </c:ser>
        <c:ser>
          <c:idx val="2"/>
          <c:order val="2"/>
          <c:tx>
            <c:v>Retail</c:v>
          </c:tx>
          <c:spPr>
            <a:ln w="24840">
              <a:solidFill>
                <a:srgbClr val="54823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Inventory &amp; Deliveries'!$A$5:$A$23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'Total Inventory &amp; Deliveries'!$D$5:$D$23</c:f>
              <c:numCache>
                <c:formatCode>#,##0</c:formatCode>
                <c:ptCount val="19"/>
                <c:pt idx="0">
                  <c:v>10626504827</c:v>
                </c:pt>
                <c:pt idx="1">
                  <c:v>10841664731</c:v>
                </c:pt>
                <c:pt idx="2">
                  <c:v>10952749248</c:v>
                </c:pt>
                <c:pt idx="3">
                  <c:v>11014107395</c:v>
                </c:pt>
                <c:pt idx="4">
                  <c:v>11064641097</c:v>
                </c:pt>
                <c:pt idx="5">
                  <c:v>11122365429</c:v>
                </c:pt>
                <c:pt idx="6">
                  <c:v>11178417984</c:v>
                </c:pt>
                <c:pt idx="7">
                  <c:v>11244003641</c:v>
                </c:pt>
                <c:pt idx="8">
                  <c:v>11319712915</c:v>
                </c:pt>
                <c:pt idx="9">
                  <c:v>11394695771</c:v>
                </c:pt>
                <c:pt idx="10">
                  <c:v>11475817818</c:v>
                </c:pt>
                <c:pt idx="11">
                  <c:v>11530381859</c:v>
                </c:pt>
                <c:pt idx="12">
                  <c:v>11585683704</c:v>
                </c:pt>
                <c:pt idx="13">
                  <c:v>11623859958</c:v>
                </c:pt>
                <c:pt idx="14">
                  <c:v>11639237690</c:v>
                </c:pt>
                <c:pt idx="15">
                  <c:v>11654133325</c:v>
                </c:pt>
                <c:pt idx="16">
                  <c:v>11688883860</c:v>
                </c:pt>
                <c:pt idx="17">
                  <c:v>11715304946</c:v>
                </c:pt>
                <c:pt idx="18">
                  <c:v>11744061718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A51-4C58-AAAE-9F4422C7B4BB}"/>
            </c:ext>
          </c:extLst>
        </c:ser>
        <c:ser>
          <c:idx val="3"/>
          <c:order val="3"/>
          <c:tx>
            <c:v>MF (Est.)</c:v>
          </c:tx>
          <c:spPr>
            <a:ln w="2484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Inventory &amp; Deliveries'!$A$5:$A$23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'Total Inventory &amp; Deliveries'!$E$5:$E$23</c:f>
              <c:numCache>
                <c:formatCode>#,##0</c:formatCode>
                <c:ptCount val="19"/>
                <c:pt idx="0">
                  <c:v>13087809000</c:v>
                </c:pt>
                <c:pt idx="1">
                  <c:v>13299306300</c:v>
                </c:pt>
                <c:pt idx="2">
                  <c:v>13471329600</c:v>
                </c:pt>
                <c:pt idx="3">
                  <c:v>13564718100</c:v>
                </c:pt>
                <c:pt idx="4">
                  <c:v>13628626200</c:v>
                </c:pt>
                <c:pt idx="5">
                  <c:v>13742316900</c:v>
                </c:pt>
                <c:pt idx="6">
                  <c:v>13927174200</c:v>
                </c:pt>
                <c:pt idx="7">
                  <c:v>14184247500</c:v>
                </c:pt>
                <c:pt idx="8">
                  <c:v>14470570800</c:v>
                </c:pt>
                <c:pt idx="9">
                  <c:v>14772623400</c:v>
                </c:pt>
                <c:pt idx="10">
                  <c:v>15114683700</c:v>
                </c:pt>
                <c:pt idx="11">
                  <c:v>15445206900</c:v>
                </c:pt>
                <c:pt idx="12">
                  <c:v>15784445700</c:v>
                </c:pt>
                <c:pt idx="13">
                  <c:v>16194134700</c:v>
                </c:pt>
                <c:pt idx="14">
                  <c:v>16568199900</c:v>
                </c:pt>
                <c:pt idx="15">
                  <c:v>16964235900</c:v>
                </c:pt>
                <c:pt idx="16">
                  <c:v>17496704700</c:v>
                </c:pt>
                <c:pt idx="17">
                  <c:v>18119387700</c:v>
                </c:pt>
                <c:pt idx="18">
                  <c:v>18594668700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A51-4C58-AAAE-9F4422C7B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48087660"/>
        <c:axId val="66237443"/>
      </c:lineChart>
      <c:catAx>
        <c:axId val="480876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6237443"/>
        <c:crosses val="autoZero"/>
        <c:auto val="1"/>
        <c:lblAlgn val="ctr"/>
        <c:lblOffset val="100"/>
        <c:noMultiLvlLbl val="0"/>
      </c:catAx>
      <c:valAx>
        <c:axId val="6623744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Square Feet (Billions)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,,,\B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8087660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CRE Total Inventory — 5-Year Snapshots (SF)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Office</c:v>
          </c:tx>
          <c:spPr>
            <a:solidFill>
              <a:srgbClr val="1F4E79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Inventory &amp; Deliveries'!$A$31:$A$35</c:f>
              <c:strCache>
                <c:ptCount val="5"/>
                <c:pt idx="0">
                  <c:v>2005**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</c:strCache>
            </c:strRef>
          </c:cat>
          <c:val>
            <c:numRef>
              <c:f>'Total Inventory &amp; Deliveries'!$B$31:$B$35</c:f>
              <c:numCache>
                <c:formatCode>#,##0</c:formatCode>
                <c:ptCount val="5"/>
                <c:pt idx="0">
                  <c:v>7294365261</c:v>
                </c:pt>
                <c:pt idx="1">
                  <c:v>7746105914</c:v>
                </c:pt>
                <c:pt idx="2">
                  <c:v>7882246424</c:v>
                </c:pt>
                <c:pt idx="3">
                  <c:v>8139210049</c:v>
                </c:pt>
                <c:pt idx="4">
                  <c:v>8272833367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7-4126-81DA-9046677F3351}"/>
            </c:ext>
          </c:extLst>
        </c:ser>
        <c:ser>
          <c:idx val="1"/>
          <c:order val="1"/>
          <c:tx>
            <c:v>Industrial</c:v>
          </c:tx>
          <c:spPr>
            <a:solidFill>
              <a:srgbClr val="C55A11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Inventory &amp; Deliveries'!$A$31:$A$35</c:f>
              <c:strCache>
                <c:ptCount val="5"/>
                <c:pt idx="0">
                  <c:v>2005**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</c:strCache>
            </c:strRef>
          </c:cat>
          <c:val>
            <c:numRef>
              <c:f>'Total Inventory &amp; Deliveries'!$C$31:$C$35</c:f>
              <c:numCache>
                <c:formatCode>#,##0</c:formatCode>
                <c:ptCount val="5"/>
                <c:pt idx="0">
                  <c:v>15186395846</c:v>
                </c:pt>
                <c:pt idx="1">
                  <c:v>15960698649</c:v>
                </c:pt>
                <c:pt idx="2">
                  <c:v>16213175442</c:v>
                </c:pt>
                <c:pt idx="3">
                  <c:v>17405142855</c:v>
                </c:pt>
                <c:pt idx="4">
                  <c:v>19239782929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57-4126-81DA-9046677F3351}"/>
            </c:ext>
          </c:extLst>
        </c:ser>
        <c:ser>
          <c:idx val="2"/>
          <c:order val="2"/>
          <c:tx>
            <c:v>Retail</c:v>
          </c:tx>
          <c:spPr>
            <a:solidFill>
              <a:srgbClr val="548235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Inventory &amp; Deliveries'!$A$31:$A$35</c:f>
              <c:strCache>
                <c:ptCount val="5"/>
                <c:pt idx="0">
                  <c:v>2005**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</c:strCache>
            </c:strRef>
          </c:cat>
          <c:val>
            <c:numRef>
              <c:f>'Total Inventory &amp; Deliveries'!$D$31:$D$35</c:f>
              <c:numCache>
                <c:formatCode>#,##0</c:formatCode>
                <c:ptCount val="5"/>
                <c:pt idx="0">
                  <c:v>10626504827</c:v>
                </c:pt>
                <c:pt idx="1">
                  <c:v>11014107395</c:v>
                </c:pt>
                <c:pt idx="2">
                  <c:v>11319712915</c:v>
                </c:pt>
                <c:pt idx="3">
                  <c:v>11623859958</c:v>
                </c:pt>
                <c:pt idx="4">
                  <c:v>11744061718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57-4126-81DA-9046677F3351}"/>
            </c:ext>
          </c:extLst>
        </c:ser>
        <c:ser>
          <c:idx val="3"/>
          <c:order val="3"/>
          <c:tx>
            <c:v>MF (Est.)</c:v>
          </c:tx>
          <c:spPr>
            <a:solidFill>
              <a:srgbClr val="A31F34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'Total Inventory &amp; Deliveries'!$A$31:$A$35</c:f>
              <c:strCache>
                <c:ptCount val="5"/>
                <c:pt idx="0">
                  <c:v>2005**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2025</c:v>
                </c:pt>
              </c:strCache>
            </c:strRef>
          </c:cat>
          <c:val>
            <c:numRef>
              <c:f>'Total Inventory &amp; Deliveries'!$E$31:$E$35</c:f>
              <c:numCache>
                <c:formatCode>#,##0</c:formatCode>
                <c:ptCount val="5"/>
                <c:pt idx="0">
                  <c:v>12774135600</c:v>
                </c:pt>
                <c:pt idx="1">
                  <c:v>13564718100</c:v>
                </c:pt>
                <c:pt idx="2">
                  <c:v>14470570800</c:v>
                </c:pt>
                <c:pt idx="3">
                  <c:v>16194134700</c:v>
                </c:pt>
                <c:pt idx="4">
                  <c:v>18594668700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57-4126-81DA-9046677F3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63228"/>
        <c:axId val="47624814"/>
      </c:barChart>
      <c:catAx>
        <c:axId val="218632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7624814"/>
        <c:crosses val="autoZero"/>
        <c:auto val="1"/>
        <c:lblAlgn val="ctr"/>
        <c:lblOffset val="100"/>
        <c:noMultiLvlLbl val="0"/>
      </c:catAx>
      <c:valAx>
        <c:axId val="4762481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Square Feet (Billions)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,,,\B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1863228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U.S. Retail Vacancy Rate &amp; Asking Rent (2007-2025)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'National Overview 2007-2025'!$F$4</c:f>
              <c:strCache>
                <c:ptCount val="1"/>
                <c:pt idx="0">
                  <c:v>Vacancy
Rate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'National Overview 2007-2025'!$A$5:$A$23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'National Overview 2007-2025'!$F$5:$F$23</c:f>
              <c:numCache>
                <c:formatCode>0.0%</c:formatCode>
                <c:ptCount val="19"/>
                <c:pt idx="0">
                  <c:v>5.71486961034436E-2</c:v>
                </c:pt>
                <c:pt idx="1">
                  <c:v>6.27049085050701E-2</c:v>
                </c:pt>
                <c:pt idx="2">
                  <c:v>7.1049488980321401E-2</c:v>
                </c:pt>
                <c:pt idx="3">
                  <c:v>6.9409136172672997E-2</c:v>
                </c:pt>
                <c:pt idx="4">
                  <c:v>6.74711992422794E-2</c:v>
                </c:pt>
                <c:pt idx="5">
                  <c:v>6.4933300079939305E-2</c:v>
                </c:pt>
                <c:pt idx="6">
                  <c:v>6.1635464963483003E-2</c:v>
                </c:pt>
                <c:pt idx="7">
                  <c:v>5.5357133177221497E-2</c:v>
                </c:pt>
                <c:pt idx="8">
                  <c:v>5.0989635632468701E-2</c:v>
                </c:pt>
                <c:pt idx="9">
                  <c:v>4.5181863504445099E-2</c:v>
                </c:pt>
                <c:pt idx="10">
                  <c:v>4.3776293416929901E-2</c:v>
                </c:pt>
                <c:pt idx="11">
                  <c:v>4.3214841198955301E-2</c:v>
                </c:pt>
                <c:pt idx="12">
                  <c:v>4.4551870842269997E-2</c:v>
                </c:pt>
                <c:pt idx="13">
                  <c:v>5.0141586883010202E-2</c:v>
                </c:pt>
                <c:pt idx="14">
                  <c:v>4.5353801516875798E-2</c:v>
                </c:pt>
                <c:pt idx="15">
                  <c:v>4.0920676956473702E-2</c:v>
                </c:pt>
                <c:pt idx="16">
                  <c:v>4.0101805066613101E-2</c:v>
                </c:pt>
                <c:pt idx="17">
                  <c:v>4.0592392873424102E-2</c:v>
                </c:pt>
                <c:pt idx="18">
                  <c:v>4.29033420547969E-2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F-43DD-B414-9B9D6A53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28419"/>
        <c:axId val="5993267"/>
      </c:barChart>
      <c:lineChart>
        <c:grouping val="standard"/>
        <c:varyColors val="0"/>
        <c:ser>
          <c:idx val="1"/>
          <c:order val="1"/>
          <c:tx>
            <c:strRef>
              <c:f>'National Overview 2007-2025'!$G$4</c:f>
              <c:strCache>
                <c:ptCount val="1"/>
                <c:pt idx="0">
                  <c:v>Asking Rent
($/SF)</c:v>
                </c:pt>
              </c:strCache>
            </c:strRef>
          </c:tx>
          <c:spPr>
            <a:ln w="47520">
              <a:solidFill>
                <a:srgbClr val="2C2C2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'National Overview 2007-2025'!$A$5:$A$23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'National Overview 2007-2025'!$G$5:$G$23</c:f>
              <c:numCache>
                <c:formatCode>\$#,##0.00</c:formatCode>
                <c:ptCount val="19"/>
                <c:pt idx="0">
                  <c:v>19.2778411148308</c:v>
                </c:pt>
                <c:pt idx="1">
                  <c:v>19.150143927947699</c:v>
                </c:pt>
                <c:pt idx="2">
                  <c:v>18.4162012596145</c:v>
                </c:pt>
                <c:pt idx="3">
                  <c:v>17.974929049258201</c:v>
                </c:pt>
                <c:pt idx="4">
                  <c:v>17.842833631347201</c:v>
                </c:pt>
                <c:pt idx="5">
                  <c:v>17.945240905096899</c:v>
                </c:pt>
                <c:pt idx="6">
                  <c:v>18.3180201378898</c:v>
                </c:pt>
                <c:pt idx="7">
                  <c:v>18.784098374940001</c:v>
                </c:pt>
                <c:pt idx="8">
                  <c:v>19.3095422498183</c:v>
                </c:pt>
                <c:pt idx="9">
                  <c:v>19.785629919983698</c:v>
                </c:pt>
                <c:pt idx="10">
                  <c:v>20.3510533429777</c:v>
                </c:pt>
                <c:pt idx="11">
                  <c:v>20.883790926056001</c:v>
                </c:pt>
                <c:pt idx="12">
                  <c:v>21.433400430031199</c:v>
                </c:pt>
                <c:pt idx="13">
                  <c:v>21.894073291573601</c:v>
                </c:pt>
                <c:pt idx="14">
                  <c:v>22.662827300240998</c:v>
                </c:pt>
                <c:pt idx="15">
                  <c:v>23.601643831584301</c:v>
                </c:pt>
                <c:pt idx="16">
                  <c:v>24.496207043297002</c:v>
                </c:pt>
                <c:pt idx="17">
                  <c:v>25.251844535521201</c:v>
                </c:pt>
                <c:pt idx="18">
                  <c:v>25.836363096066599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64F-43DD-B414-9B9D6A53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76566068"/>
        <c:axId val="26820200"/>
      </c:lineChart>
      <c:catAx>
        <c:axId val="3282841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993267"/>
        <c:crosses val="autoZero"/>
        <c:auto val="1"/>
        <c:lblAlgn val="ctr"/>
        <c:lblOffset val="100"/>
        <c:noMultiLvlLbl val="0"/>
      </c:catAx>
      <c:valAx>
        <c:axId val="5993267"/>
        <c:scaling>
          <c:orientation val="minMax"/>
          <c:max val="0.09"/>
          <c:min val="0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Vacancy Rate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2828419"/>
        <c:crosses val="autoZero"/>
        <c:crossBetween val="between"/>
      </c:valAx>
      <c:catAx>
        <c:axId val="765660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6820200"/>
        <c:crosses val="autoZero"/>
        <c:auto val="1"/>
        <c:lblAlgn val="ctr"/>
        <c:lblOffset val="100"/>
        <c:noMultiLvlLbl val="0"/>
      </c:catAx>
      <c:valAx>
        <c:axId val="26820200"/>
        <c:scaling>
          <c:orientation val="minMax"/>
          <c:max val="28"/>
          <c:min val="15"/>
        </c:scaling>
        <c:delete val="0"/>
        <c:axPos val="r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Asking Rent ($/SF)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6566068"/>
        <c:crosses val="max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U.S. Retail Net Deliveries vs. Net Absorption (2007-2025)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'National Overview 2007-2025'!$I$4</c:f>
              <c:strCache>
                <c:ptCount val="1"/>
                <c:pt idx="0">
                  <c:v>Net Delivered
SF</c:v>
                </c:pt>
              </c:strCache>
            </c:strRef>
          </c:tx>
          <c:spPr>
            <a:solidFill>
              <a:srgbClr val="2C2C2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'National Overview 2007-2025'!$A$5:$A$23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'National Overview 2007-2025'!$I$5:$I$23</c:f>
              <c:numCache>
                <c:formatCode>#,##0</c:formatCode>
                <c:ptCount val="19"/>
                <c:pt idx="0">
                  <c:v>51798773</c:v>
                </c:pt>
                <c:pt idx="1">
                  <c:v>215051421</c:v>
                </c:pt>
                <c:pt idx="2">
                  <c:v>110948233</c:v>
                </c:pt>
                <c:pt idx="3">
                  <c:v>61307153</c:v>
                </c:pt>
                <c:pt idx="4">
                  <c:v>50406821</c:v>
                </c:pt>
                <c:pt idx="5">
                  <c:v>57611615</c:v>
                </c:pt>
                <c:pt idx="6">
                  <c:v>55810009</c:v>
                </c:pt>
                <c:pt idx="7">
                  <c:v>65415321</c:v>
                </c:pt>
                <c:pt idx="8">
                  <c:v>75617911</c:v>
                </c:pt>
                <c:pt idx="9">
                  <c:v>74545568</c:v>
                </c:pt>
                <c:pt idx="10">
                  <c:v>80444805</c:v>
                </c:pt>
                <c:pt idx="11">
                  <c:v>53927993</c:v>
                </c:pt>
                <c:pt idx="12">
                  <c:v>54823077</c:v>
                </c:pt>
                <c:pt idx="13">
                  <c:v>37429462</c:v>
                </c:pt>
                <c:pt idx="14">
                  <c:v>15271372</c:v>
                </c:pt>
                <c:pt idx="15">
                  <c:v>14739223</c:v>
                </c:pt>
                <c:pt idx="16">
                  <c:v>34685410</c:v>
                </c:pt>
                <c:pt idx="17">
                  <c:v>26330988</c:v>
                </c:pt>
                <c:pt idx="18">
                  <c:v>28701048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B-4B06-8E38-C7958B2E2DBC}"/>
            </c:ext>
          </c:extLst>
        </c:ser>
        <c:ser>
          <c:idx val="1"/>
          <c:order val="1"/>
          <c:tx>
            <c:strRef>
              <c:f>'National Overview 2007-2025'!$J$4</c:f>
              <c:strCache>
                <c:ptCount val="1"/>
                <c:pt idx="0">
                  <c:v>Net Absorption
SF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'National Overview 2007-2025'!$A$5:$A$23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'National Overview 2007-2025'!$J$5:$J$23</c:f>
              <c:numCache>
                <c:formatCode>#,##0</c:formatCode>
                <c:ptCount val="19"/>
                <c:pt idx="0">
                  <c:v>0</c:v>
                </c:pt>
                <c:pt idx="1">
                  <c:v>142252326</c:v>
                </c:pt>
                <c:pt idx="2">
                  <c:v>12893730</c:v>
                </c:pt>
                <c:pt idx="3">
                  <c:v>75198450</c:v>
                </c:pt>
                <c:pt idx="4">
                  <c:v>68337768</c:v>
                </c:pt>
                <c:pt idx="5">
                  <c:v>82134567</c:v>
                </c:pt>
                <c:pt idx="6">
                  <c:v>89460550</c:v>
                </c:pt>
                <c:pt idx="7">
                  <c:v>132236807</c:v>
                </c:pt>
                <c:pt idx="8">
                  <c:v>121156339</c:v>
                </c:pt>
                <c:pt idx="9">
                  <c:v>137054198</c:v>
                </c:pt>
                <c:pt idx="10">
                  <c:v>93066437</c:v>
                </c:pt>
                <c:pt idx="11">
                  <c:v>58245573</c:v>
                </c:pt>
                <c:pt idx="12">
                  <c:v>36565623</c:v>
                </c:pt>
                <c:pt idx="13">
                  <c:v>-29305888</c:v>
                </c:pt>
                <c:pt idx="14">
                  <c:v>70509085</c:v>
                </c:pt>
                <c:pt idx="15">
                  <c:v>66129667</c:v>
                </c:pt>
                <c:pt idx="16">
                  <c:v>42909132</c:v>
                </c:pt>
                <c:pt idx="17">
                  <c:v>19478849</c:v>
                </c:pt>
                <c:pt idx="18">
                  <c:v>394276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CB-4B06-8E38-C7958B2E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74287"/>
        <c:axId val="21520027"/>
      </c:barChart>
      <c:catAx>
        <c:axId val="920742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1520027"/>
        <c:crosses val="autoZero"/>
        <c:auto val="1"/>
        <c:lblAlgn val="ctr"/>
        <c:lblOffset val="100"/>
        <c:noMultiLvlLbl val="0"/>
      </c:catAx>
      <c:valAx>
        <c:axId val="2152002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Square Feet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2074287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Annual Retail Deliveries as % of Inventory (2007-2025)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'National Overview 2007-2025'!$K$4</c:f>
              <c:strCache>
                <c:ptCount val="1"/>
                <c:pt idx="0">
                  <c:v>Deliveries as
% of Inventory</c:v>
                </c:pt>
              </c:strCache>
            </c:strRef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'National Overview 2007-2025'!$A$5:$A$23</c:f>
              <c:strCach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strCache>
            </c:strRef>
          </c:cat>
          <c:val>
            <c:numRef>
              <c:f>'National Overview 2007-2025'!$K$5:$K$23</c:f>
              <c:numCache>
                <c:formatCode>0.0%</c:formatCode>
                <c:ptCount val="19"/>
                <c:pt idx="0">
                  <c:v>4.8744882577372774E-3</c:v>
                </c:pt>
                <c:pt idx="1">
                  <c:v>1.9835645755129742E-2</c:v>
                </c:pt>
                <c:pt idx="2">
                  <c:v>1.0129715424669238E-2</c:v>
                </c:pt>
                <c:pt idx="3">
                  <c:v>5.5662388972011652E-3</c:v>
                </c:pt>
                <c:pt idx="4">
                  <c:v>4.5556670621396842E-3</c:v>
                </c:pt>
                <c:pt idx="5">
                  <c:v>5.1797987908027039E-3</c:v>
                </c:pt>
                <c:pt idx="6">
                  <c:v>4.9926571970991349E-3</c:v>
                </c:pt>
                <c:pt idx="7">
                  <c:v>5.8177961417115124E-3</c:v>
                </c:pt>
                <c:pt idx="8">
                  <c:v>6.6801968890745494E-3</c:v>
                </c:pt>
                <c:pt idx="9">
                  <c:v>6.5421288552276876E-3</c:v>
                </c:pt>
                <c:pt idx="10">
                  <c:v>7.0099409275930702E-3</c:v>
                </c:pt>
                <c:pt idx="11">
                  <c:v>4.6770344347188027E-3</c:v>
                </c:pt>
                <c:pt idx="12">
                  <c:v>4.7319673487264402E-3</c:v>
                </c:pt>
                <c:pt idx="13">
                  <c:v>3.2200544513820957E-3</c:v>
                </c:pt>
                <c:pt idx="14">
                  <c:v>1.3120594670148024E-3</c:v>
                </c:pt>
                <c:pt idx="15">
                  <c:v>1.2647206436519809E-3</c:v>
                </c:pt>
                <c:pt idx="16">
                  <c:v>2.9673842614430768E-3</c:v>
                </c:pt>
                <c:pt idx="17">
                  <c:v>2.2475717125050414E-3</c:v>
                </c:pt>
                <c:pt idx="18">
                  <c:v>2.4438774837167456E-3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4-453A-89A6-A5CBA10F0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58033"/>
        <c:axId val="25555585"/>
      </c:barChart>
      <c:catAx>
        <c:axId val="1785803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5555585"/>
        <c:crosses val="autoZero"/>
        <c:auto val="1"/>
        <c:lblAlgn val="ctr"/>
        <c:lblOffset val="100"/>
        <c:noMultiLvlLbl val="0"/>
      </c:catAx>
      <c:valAx>
        <c:axId val="2555558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Deliveries as % of Inventory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785803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Real GDP, Population &amp; CRE Inventory Growth (2007 = 100)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'Indexed Growth Comparison'!$B$4</c:f>
              <c:strCache>
                <c:ptCount val="1"/>
                <c:pt idx="0">
                  <c:v>U.S.
Population</c:v>
                </c:pt>
              </c:strCache>
            </c:strRef>
          </c:tx>
          <c:spPr>
            <a:ln w="2808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'Indexed Growth Comparison'!$A$5:$A$23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'Indexed Growth Comparison'!$B$5:$B$23</c:f>
              <c:numCache>
                <c:formatCode>0.0</c:formatCode>
                <c:ptCount val="19"/>
                <c:pt idx="0">
                  <c:v>100</c:v>
                </c:pt>
                <c:pt idx="1">
                  <c:v>100.93772280684099</c:v>
                </c:pt>
                <c:pt idx="2">
                  <c:v>101.82112071976699</c:v>
                </c:pt>
                <c:pt idx="3">
                  <c:v>102.671244764541</c:v>
                </c:pt>
                <c:pt idx="4">
                  <c:v>103.479111514238</c:v>
                </c:pt>
                <c:pt idx="5">
                  <c:v>104.311351501728</c:v>
                </c:pt>
                <c:pt idx="6">
                  <c:v>105.100133644</c:v>
                </c:pt>
                <c:pt idx="7">
                  <c:v>105.952544943785</c:v>
                </c:pt>
                <c:pt idx="8">
                  <c:v>106.791232713501</c:v>
                </c:pt>
                <c:pt idx="9">
                  <c:v>107.615493182376</c:v>
                </c:pt>
                <c:pt idx="10">
                  <c:v>108.33124875740501</c:v>
                </c:pt>
                <c:pt idx="11">
                  <c:v>108.94616847009701</c:v>
                </c:pt>
                <c:pt idx="12">
                  <c:v>109.50772579890101</c:v>
                </c:pt>
                <c:pt idx="13">
                  <c:v>109.85375332855099</c:v>
                </c:pt>
                <c:pt idx="14">
                  <c:v>110.121186222197</c:v>
                </c:pt>
                <c:pt idx="15">
                  <c:v>110.83280196915101</c:v>
                </c:pt>
                <c:pt idx="16">
                  <c:v>111.795198151318</c:v>
                </c:pt>
                <c:pt idx="17">
                  <c:v>112.844696316184</c:v>
                </c:pt>
                <c:pt idx="18">
                  <c:v>113.28404592021499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B7-4B77-8824-567E205C9018}"/>
            </c:ext>
          </c:extLst>
        </c:ser>
        <c:ser>
          <c:idx val="1"/>
          <c:order val="1"/>
          <c:tx>
            <c:strRef>
              <c:f>'Indexed Growth Comparison'!$C$4</c:f>
              <c:strCache>
                <c:ptCount val="1"/>
                <c:pt idx="0">
                  <c:v>Office SF
Index</c:v>
                </c:pt>
              </c:strCache>
            </c:strRef>
          </c:tx>
          <c:spPr>
            <a:ln w="20160">
              <a:solidFill>
                <a:srgbClr val="4A90D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'Indexed Growth Comparison'!$A$5:$A$23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'Indexed Growth Comparison'!$C$5:$C$23</c:f>
              <c:numCache>
                <c:formatCode>0.0</c:formatCode>
                <c:ptCount val="19"/>
                <c:pt idx="0">
                  <c:v>100</c:v>
                </c:pt>
                <c:pt idx="1">
                  <c:v>101.519600419897</c:v>
                </c:pt>
                <c:pt idx="2">
                  <c:v>102.578642224353</c:v>
                </c:pt>
                <c:pt idx="3">
                  <c:v>103.076283016945</c:v>
                </c:pt>
                <c:pt idx="4">
                  <c:v>103.315788783353</c:v>
                </c:pt>
                <c:pt idx="5">
                  <c:v>103.554621462586</c:v>
                </c:pt>
                <c:pt idx="6">
                  <c:v>103.863608915472</c:v>
                </c:pt>
                <c:pt idx="7">
                  <c:v>104.283012499034</c:v>
                </c:pt>
                <c:pt idx="8">
                  <c:v>104.88788460032499</c:v>
                </c:pt>
                <c:pt idx="9">
                  <c:v>105.47183962143301</c:v>
                </c:pt>
                <c:pt idx="10">
                  <c:v>106.21654656139999</c:v>
                </c:pt>
                <c:pt idx="11">
                  <c:v>106.901364311802</c:v>
                </c:pt>
                <c:pt idx="12">
                  <c:v>107.635545997777</c:v>
                </c:pt>
                <c:pt idx="13">
                  <c:v>108.307261462664</c:v>
                </c:pt>
                <c:pt idx="14">
                  <c:v>108.94031299154599</c:v>
                </c:pt>
                <c:pt idx="15">
                  <c:v>109.488922299815</c:v>
                </c:pt>
                <c:pt idx="16">
                  <c:v>109.885817756159</c:v>
                </c:pt>
                <c:pt idx="17">
                  <c:v>110.067575871187</c:v>
                </c:pt>
                <c:pt idx="18">
                  <c:v>110.08536714528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4B7-4B77-8824-567E205C9018}"/>
            </c:ext>
          </c:extLst>
        </c:ser>
        <c:ser>
          <c:idx val="2"/>
          <c:order val="2"/>
          <c:tx>
            <c:strRef>
              <c:f>'Indexed Growth Comparison'!$D$4</c:f>
              <c:strCache>
                <c:ptCount val="1"/>
                <c:pt idx="0">
                  <c:v>Industrial SF
Index</c:v>
                </c:pt>
              </c:strCache>
            </c:strRef>
          </c:tx>
          <c:spPr>
            <a:ln w="20160">
              <a:solidFill>
                <a:srgbClr val="2C2C2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'Indexed Growth Comparison'!$A$5:$A$23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'Indexed Growth Comparison'!$D$5:$D$23</c:f>
              <c:numCache>
                <c:formatCode>0.0</c:formatCode>
                <c:ptCount val="19"/>
                <c:pt idx="0">
                  <c:v>100</c:v>
                </c:pt>
                <c:pt idx="1">
                  <c:v>101.41753034694</c:v>
                </c:pt>
                <c:pt idx="2">
                  <c:v>101.840665410472</c:v>
                </c:pt>
                <c:pt idx="3">
                  <c:v>101.76522385273201</c:v>
                </c:pt>
                <c:pt idx="4">
                  <c:v>101.748871592093</c:v>
                </c:pt>
                <c:pt idx="5">
                  <c:v>101.70086851871</c:v>
                </c:pt>
                <c:pt idx="6">
                  <c:v>101.90016873873201</c:v>
                </c:pt>
                <c:pt idx="7">
                  <c:v>102.490221035708</c:v>
                </c:pt>
                <c:pt idx="8">
                  <c:v>103.375012867756</c:v>
                </c:pt>
                <c:pt idx="9">
                  <c:v>104.542959338759</c:v>
                </c:pt>
                <c:pt idx="10">
                  <c:v>105.97003788720301</c:v>
                </c:pt>
                <c:pt idx="11">
                  <c:v>107.435644688772</c:v>
                </c:pt>
                <c:pt idx="12">
                  <c:v>109.101016717547</c:v>
                </c:pt>
                <c:pt idx="13">
                  <c:v>110.97498284881399</c:v>
                </c:pt>
                <c:pt idx="14">
                  <c:v>112.873303558418</c:v>
                </c:pt>
                <c:pt idx="15">
                  <c:v>115.395303972291</c:v>
                </c:pt>
                <c:pt idx="16">
                  <c:v>118.68952228328401</c:v>
                </c:pt>
                <c:pt idx="17">
                  <c:v>121.03991468756099</c:v>
                </c:pt>
                <c:pt idx="18">
                  <c:v>122.67262603635101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4B7-4B77-8824-567E205C9018}"/>
            </c:ext>
          </c:extLst>
        </c:ser>
        <c:ser>
          <c:idx val="3"/>
          <c:order val="3"/>
          <c:tx>
            <c:strRef>
              <c:f>'Indexed Growth Comparison'!$E$4</c:f>
              <c:strCache>
                <c:ptCount val="1"/>
                <c:pt idx="0">
                  <c:v>Retail SF
Index</c:v>
                </c:pt>
              </c:strCache>
            </c:strRef>
          </c:tx>
          <c:spPr>
            <a:ln w="20160">
              <a:solidFill>
                <a:srgbClr val="B8860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'Indexed Growth Comparison'!$A$5:$A$23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'Indexed Growth Comparison'!$E$5:$E$23</c:f>
              <c:numCache>
                <c:formatCode>0.0</c:formatCode>
                <c:ptCount val="19"/>
                <c:pt idx="0">
                  <c:v>100</c:v>
                </c:pt>
                <c:pt idx="1">
                  <c:v>102.02474762401</c:v>
                </c:pt>
                <c:pt idx="2">
                  <c:v>103.070100906284</c:v>
                </c:pt>
                <c:pt idx="3">
                  <c:v>103.647507570082</c:v>
                </c:pt>
                <c:pt idx="4">
                  <c:v>104.123051531363</c:v>
                </c:pt>
                <c:pt idx="5">
                  <c:v>104.666262426571</c:v>
                </c:pt>
                <c:pt idx="6">
                  <c:v>105.19374117816901</c:v>
                </c:pt>
                <c:pt idx="7">
                  <c:v>105.81093053692599</c:v>
                </c:pt>
                <c:pt idx="8">
                  <c:v>106.523387504033</c:v>
                </c:pt>
                <c:pt idx="9">
                  <c:v>107.229008564022</c:v>
                </c:pt>
                <c:pt idx="10">
                  <c:v>107.992402062831</c:v>
                </c:pt>
                <c:pt idx="11">
                  <c:v>108.505873254802</c:v>
                </c:pt>
                <c:pt idx="12">
                  <c:v>109.02628750106901</c:v>
                </c:pt>
                <c:pt idx="13">
                  <c:v>109.385542539499</c:v>
                </c:pt>
                <c:pt idx="14">
                  <c:v>109.530253639248</c:v>
                </c:pt>
                <c:pt idx="15">
                  <c:v>109.670427998009</c:v>
                </c:pt>
                <c:pt idx="16">
                  <c:v>109.99744554108401</c:v>
                </c:pt>
                <c:pt idx="17">
                  <c:v>110.246079371588</c:v>
                </c:pt>
                <c:pt idx="18">
                  <c:v>110.516693016132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4B7-4B77-8824-567E205C9018}"/>
            </c:ext>
          </c:extLst>
        </c:ser>
        <c:ser>
          <c:idx val="4"/>
          <c:order val="4"/>
          <c:tx>
            <c:strRef>
              <c:f>'Indexed Growth Comparison'!$F$4</c:f>
              <c:strCache>
                <c:ptCount val="1"/>
                <c:pt idx="0">
                  <c:v>MF Units
Index</c:v>
                </c:pt>
              </c:strCache>
            </c:strRef>
          </c:tx>
          <c:spPr>
            <a:ln w="20160">
              <a:solidFill>
                <a:srgbClr val="50A05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'Indexed Growth Comparison'!$A$5:$A$23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'Indexed Growth Comparison'!$F$5:$F$23</c:f>
              <c:numCache>
                <c:formatCode>0.0</c:formatCode>
                <c:ptCount val="19"/>
                <c:pt idx="0">
                  <c:v>100</c:v>
                </c:pt>
                <c:pt idx="1">
                  <c:v>101.61598706093601</c:v>
                </c:pt>
                <c:pt idx="2">
                  <c:v>102.930365197108</c:v>
                </c:pt>
                <c:pt idx="3">
                  <c:v>103.643918550462</c:v>
                </c:pt>
                <c:pt idx="4">
                  <c:v>104.13222106160001</c:v>
                </c:pt>
                <c:pt idx="5">
                  <c:v>105.000897400016</c:v>
                </c:pt>
                <c:pt idx="6">
                  <c:v>106.413336258193</c:v>
                </c:pt>
                <c:pt idx="7">
                  <c:v>108.377555784929</c:v>
                </c:pt>
                <c:pt idx="8">
                  <c:v>110.565265736992</c:v>
                </c:pt>
                <c:pt idx="9">
                  <c:v>112.873158524853</c:v>
                </c:pt>
                <c:pt idx="10">
                  <c:v>115.486738078161</c:v>
                </c:pt>
                <c:pt idx="11">
                  <c:v>118.012166131092</c:v>
                </c:pt>
                <c:pt idx="12">
                  <c:v>120.60418745414199</c:v>
                </c:pt>
                <c:pt idx="13">
                  <c:v>123.734497500689</c:v>
                </c:pt>
                <c:pt idx="14">
                  <c:v>126.59261683907501</c:v>
                </c:pt>
                <c:pt idx="15">
                  <c:v>129.61860843170899</c:v>
                </c:pt>
                <c:pt idx="16">
                  <c:v>133.68704188760699</c:v>
                </c:pt>
                <c:pt idx="17">
                  <c:v>138.44477482823899</c:v>
                </c:pt>
                <c:pt idx="18">
                  <c:v>142.07625355779601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14B7-4B77-8824-567E205C9018}"/>
            </c:ext>
          </c:extLst>
        </c:ser>
        <c:ser>
          <c:idx val="5"/>
          <c:order val="5"/>
          <c:tx>
            <c:strRef>
              <c:f>'Indexed Growth Comparison'!$L$4</c:f>
              <c:strCache>
                <c:ptCount val="1"/>
                <c:pt idx="0">
                  <c:v>Real GDP
Index</c:v>
                </c:pt>
              </c:strCache>
            </c:strRef>
          </c:tx>
          <c:spPr>
            <a:ln w="28080">
              <a:solidFill>
                <a:srgbClr val="E8841A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'Indexed Growth Comparison'!$A$5:$A$23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'Indexed Growth Comparison'!$L$5:$L$23</c:f>
              <c:numCache>
                <c:formatCode>0.0</c:formatCode>
                <c:ptCount val="19"/>
                <c:pt idx="0">
                  <c:v>100</c:v>
                </c:pt>
                <c:pt idx="1">
                  <c:v>99.9</c:v>
                </c:pt>
                <c:pt idx="2">
                  <c:v>97.402500000000003</c:v>
                </c:pt>
                <c:pt idx="3">
                  <c:v>99.934965000000005</c:v>
                </c:pt>
                <c:pt idx="4">
                  <c:v>101.53392444000001</c:v>
                </c:pt>
                <c:pt idx="5">
                  <c:v>103.76767077768</c:v>
                </c:pt>
                <c:pt idx="6">
                  <c:v>105.63548885167801</c:v>
                </c:pt>
                <c:pt idx="7">
                  <c:v>108.27637607297</c:v>
                </c:pt>
                <c:pt idx="8">
                  <c:v>111.632943731232</c:v>
                </c:pt>
                <c:pt idx="9">
                  <c:v>113.64233671839401</c:v>
                </c:pt>
                <c:pt idx="10">
                  <c:v>116.369752799636</c:v>
                </c:pt>
                <c:pt idx="11">
                  <c:v>119.860845383625</c:v>
                </c:pt>
                <c:pt idx="12">
                  <c:v>122.497783982065</c:v>
                </c:pt>
                <c:pt idx="13">
                  <c:v>119.802832734459</c:v>
                </c:pt>
                <c:pt idx="14">
                  <c:v>126.751397033058</c:v>
                </c:pt>
                <c:pt idx="15">
                  <c:v>129.159673576686</c:v>
                </c:pt>
                <c:pt idx="16">
                  <c:v>132.38866541610301</c:v>
                </c:pt>
                <c:pt idx="17">
                  <c:v>136.09554804775399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4B7-4B77-8824-567E205C9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590974"/>
        <c:axId val="28981020"/>
      </c:lineChart>
      <c:catAx>
        <c:axId val="75909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8981020"/>
        <c:crosses val="autoZero"/>
        <c:auto val="1"/>
        <c:lblAlgn val="ctr"/>
        <c:lblOffset val="100"/>
        <c:noMultiLvlLbl val="0"/>
      </c:catAx>
      <c:valAx>
        <c:axId val="28981020"/>
        <c:scaling>
          <c:orientation val="minMax"/>
          <c:max val="148"/>
          <c:min val="95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Index (2007 = 100)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590974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2007–2019: Supply Growth vs. Vacancy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'Supply vs Vacancy Change'!$B$4</c:f>
              <c:strCache>
                <c:ptCount val="1"/>
                <c:pt idx="0">
                  <c:v>Inv Growth
2007-2019 (%)</c:v>
                </c:pt>
              </c:strCache>
            </c:strRef>
          </c:tx>
          <c:spPr>
            <a:solidFill>
              <a:srgbClr val="2C2C2C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'Supply vs Vacancy Change'!$A$5:$A$8</c:f>
              <c:strCache>
                <c:ptCount val="4"/>
                <c:pt idx="0">
                  <c:v>Office</c:v>
                </c:pt>
                <c:pt idx="1">
                  <c:v>Industrial</c:v>
                </c:pt>
                <c:pt idx="2">
                  <c:v>Retail</c:v>
                </c:pt>
                <c:pt idx="3">
                  <c:v>Multifamily</c:v>
                </c:pt>
              </c:strCache>
            </c:strRef>
          </c:cat>
          <c:val>
            <c:numRef>
              <c:f>'Supply vs Vacancy Change'!$B$5:$B$8</c:f>
              <c:numCache>
                <c:formatCode>0.0</c:formatCode>
                <c:ptCount val="4"/>
                <c:pt idx="0">
                  <c:v>7.6</c:v>
                </c:pt>
                <c:pt idx="1">
                  <c:v>9.1</c:v>
                </c:pt>
                <c:pt idx="2">
                  <c:v>9</c:v>
                </c:pt>
                <c:pt idx="3">
                  <c:v>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7-423F-BEAB-AFC596E00826}"/>
            </c:ext>
          </c:extLst>
        </c:ser>
        <c:ser>
          <c:idx val="1"/>
          <c:order val="1"/>
          <c:tx>
            <c:strRef>
              <c:f>'Supply vs Vacancy Change'!$C$4</c:f>
              <c:strCache>
                <c:ptCount val="1"/>
                <c:pt idx="0">
                  <c:v>Vacancy Change
2007-2019 (pp)</c:v>
                </c:pt>
              </c:strCache>
            </c:strRef>
          </c:tx>
          <c:spPr>
            <a:solidFill>
              <a:srgbClr val="50A05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'Supply vs Vacancy Change'!$A$5:$A$8</c:f>
              <c:strCache>
                <c:ptCount val="4"/>
                <c:pt idx="0">
                  <c:v>Office</c:v>
                </c:pt>
                <c:pt idx="1">
                  <c:v>Industrial</c:v>
                </c:pt>
                <c:pt idx="2">
                  <c:v>Retail</c:v>
                </c:pt>
                <c:pt idx="3">
                  <c:v>Multifamily</c:v>
                </c:pt>
              </c:strCache>
            </c:strRef>
          </c:cat>
          <c:val>
            <c:numRef>
              <c:f>'Supply vs Vacancy Change'!$C$5:$C$8</c:f>
              <c:numCache>
                <c:formatCode>\+0.0;\-0.0;0.0</c:formatCode>
                <c:ptCount val="4"/>
                <c:pt idx="0">
                  <c:v>-0.5</c:v>
                </c:pt>
                <c:pt idx="1">
                  <c:v>-2.7</c:v>
                </c:pt>
                <c:pt idx="2">
                  <c:v>-1.3</c:v>
                </c:pt>
                <c:pt idx="3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7-423F-BEAB-AFC596E00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74123"/>
        <c:axId val="89816739"/>
      </c:barChart>
      <c:catAx>
        <c:axId val="5297412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9816739"/>
        <c:crosses val="autoZero"/>
        <c:auto val="1"/>
        <c:lblAlgn val="ctr"/>
        <c:lblOffset val="100"/>
        <c:noMultiLvlLbl val="0"/>
      </c:catAx>
      <c:valAx>
        <c:axId val="8981673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Percentage / Percentage Points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297412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2019–2025: Supply Growth vs. Vacancy Change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'Supply vs Vacancy Change'!$D$4</c:f>
              <c:strCache>
                <c:ptCount val="1"/>
                <c:pt idx="0">
                  <c:v>Inv Growth
2019-2025 (%)</c:v>
                </c:pt>
              </c:strCache>
            </c:strRef>
          </c:tx>
          <c:spPr>
            <a:solidFill>
              <a:srgbClr val="2C2C2C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'Supply vs Vacancy Change'!$A$5:$A$8</c:f>
              <c:strCache>
                <c:ptCount val="4"/>
                <c:pt idx="0">
                  <c:v>Office</c:v>
                </c:pt>
                <c:pt idx="1">
                  <c:v>Industrial</c:v>
                </c:pt>
                <c:pt idx="2">
                  <c:v>Retail</c:v>
                </c:pt>
                <c:pt idx="3">
                  <c:v>Multifamily</c:v>
                </c:pt>
              </c:strCache>
            </c:strRef>
          </c:cat>
          <c:val>
            <c:numRef>
              <c:f>'Supply vs Vacancy Change'!$D$5:$D$8</c:f>
              <c:numCache>
                <c:formatCode>0.0</c:formatCode>
                <c:ptCount val="4"/>
                <c:pt idx="0">
                  <c:v>2.2999999999999998</c:v>
                </c:pt>
                <c:pt idx="1">
                  <c:v>12.4</c:v>
                </c:pt>
                <c:pt idx="2">
                  <c:v>1.4</c:v>
                </c:pt>
                <c:pt idx="3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6-49BB-9DE0-A547ABE7B913}"/>
            </c:ext>
          </c:extLst>
        </c:ser>
        <c:ser>
          <c:idx val="1"/>
          <c:order val="1"/>
          <c:tx>
            <c:strRef>
              <c:f>'Supply vs Vacancy Change'!$E$4</c:f>
              <c:strCache>
                <c:ptCount val="1"/>
                <c:pt idx="0">
                  <c:v>Vacancy Change
2019-2025 (pp)</c:v>
                </c:pt>
              </c:strCache>
            </c:strRef>
          </c:tx>
          <c:spPr>
            <a:solidFill>
              <a:srgbClr val="A31F34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'Supply vs Vacancy Change'!$A$5:$A$8</c:f>
              <c:strCache>
                <c:ptCount val="4"/>
                <c:pt idx="0">
                  <c:v>Office</c:v>
                </c:pt>
                <c:pt idx="1">
                  <c:v>Industrial</c:v>
                </c:pt>
                <c:pt idx="2">
                  <c:v>Retail</c:v>
                </c:pt>
                <c:pt idx="3">
                  <c:v>Multifamily</c:v>
                </c:pt>
              </c:strCache>
            </c:strRef>
          </c:cat>
          <c:val>
            <c:numRef>
              <c:f>'Supply vs Vacancy Change'!$E$5:$E$8</c:f>
              <c:numCache>
                <c:formatCode>\+0.0;\-0.0;0.0</c:formatCode>
                <c:ptCount val="4"/>
                <c:pt idx="0">
                  <c:v>4.7</c:v>
                </c:pt>
                <c:pt idx="1">
                  <c:v>2.4</c:v>
                </c:pt>
                <c:pt idx="2">
                  <c:v>-0.2</c:v>
                </c:pt>
                <c:pt idx="3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6-49BB-9DE0-A547ABE7B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40579"/>
        <c:axId val="30407216"/>
      </c:barChart>
      <c:catAx>
        <c:axId val="485405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0407216"/>
        <c:crosses val="autoZero"/>
        <c:auto val="1"/>
        <c:lblAlgn val="ctr"/>
        <c:lblOffset val="100"/>
        <c:noMultiLvlLbl val="0"/>
      </c:catAx>
      <c:valAx>
        <c:axId val="3040721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Percentage / Percentage Points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8540579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Inventory Growth by Asset Type, 2018–2025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'Supply vs Vacancy Change'!$I$4</c:f>
              <c:strCache>
                <c:ptCount val="1"/>
                <c:pt idx="0">
                  <c:v>Inventory Growth
2018-2025 (%)</c:v>
                </c:pt>
              </c:strCache>
            </c:strRef>
          </c:tx>
          <c:spPr>
            <a:solidFill>
              <a:srgbClr val="2C2C2C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'Supply vs Vacancy Change'!$H$5:$H$8</c:f>
              <c:strCache>
                <c:ptCount val="4"/>
                <c:pt idx="0">
                  <c:v>Office</c:v>
                </c:pt>
                <c:pt idx="1">
                  <c:v>Industrial</c:v>
                </c:pt>
                <c:pt idx="2">
                  <c:v>Retail</c:v>
                </c:pt>
                <c:pt idx="3">
                  <c:v>Multifamily</c:v>
                </c:pt>
              </c:strCache>
            </c:strRef>
          </c:cat>
          <c:val>
            <c:numRef>
              <c:f>'Supply vs Vacancy Change'!$I$5:$I$8</c:f>
              <c:numCache>
                <c:formatCode>0.0</c:formatCode>
                <c:ptCount val="4"/>
                <c:pt idx="0">
                  <c:v>3</c:v>
                </c:pt>
                <c:pt idx="1">
                  <c:v>14.2</c:v>
                </c:pt>
                <c:pt idx="2">
                  <c:v>1.9</c:v>
                </c:pt>
                <c:pt idx="3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F-4325-A442-0120566F6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81768"/>
        <c:axId val="38167381"/>
      </c:barChart>
      <c:catAx>
        <c:axId val="43481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8167381"/>
        <c:crosses val="autoZero"/>
        <c:auto val="1"/>
        <c:lblAlgn val="ctr"/>
        <c:lblOffset val="100"/>
        <c:noMultiLvlLbl val="0"/>
      </c:catAx>
      <c:valAx>
        <c:axId val="38167381"/>
        <c:scaling>
          <c:orientation val="minMax"/>
          <c:max val="25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Growth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481768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Vacancy Rate: 2018 Base + Change to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'Supply vs Vacancy Change'!$J$4</c:f>
              <c:strCache>
                <c:ptCount val="1"/>
                <c:pt idx="0">
                  <c:v>YE 2018
Vacancy (%)</c:v>
                </c:pt>
              </c:strCache>
            </c:strRef>
          </c:tx>
          <c:spPr>
            <a:solidFill>
              <a:srgbClr val="5A5A5A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'Supply vs Vacancy Change'!$H$5:$H$8</c:f>
              <c:strCache>
                <c:ptCount val="4"/>
                <c:pt idx="0">
                  <c:v>Office</c:v>
                </c:pt>
                <c:pt idx="1">
                  <c:v>Industrial</c:v>
                </c:pt>
                <c:pt idx="2">
                  <c:v>Retail</c:v>
                </c:pt>
                <c:pt idx="3">
                  <c:v>Multifamily</c:v>
                </c:pt>
              </c:strCache>
            </c:strRef>
          </c:cat>
          <c:val>
            <c:numRef>
              <c:f>'Supply vs Vacancy Change'!$J$5:$J$8</c:f>
              <c:numCache>
                <c:formatCode>0.0</c:formatCode>
                <c:ptCount val="4"/>
                <c:pt idx="0">
                  <c:v>9.3000000000000007</c:v>
                </c:pt>
                <c:pt idx="1">
                  <c:v>4.7</c:v>
                </c:pt>
                <c:pt idx="2">
                  <c:v>4.3</c:v>
                </c:pt>
                <c:pt idx="3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F-4FC0-B4CA-02EF72480116}"/>
            </c:ext>
          </c:extLst>
        </c:ser>
        <c:ser>
          <c:idx val="1"/>
          <c:order val="1"/>
          <c:tx>
            <c:strRef>
              <c:f>'Supply vs Vacancy Change'!$K$4</c:f>
              <c:strCache>
                <c:ptCount val="1"/>
                <c:pt idx="0">
                  <c:v>Vacancy Change
2018-2025 (pp)</c:v>
                </c:pt>
              </c:strCache>
            </c:strRef>
          </c:tx>
          <c:spPr>
            <a:solidFill>
              <a:srgbClr val="A31F34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'Supply vs Vacancy Change'!$H$5:$H$8</c:f>
              <c:strCache>
                <c:ptCount val="4"/>
                <c:pt idx="0">
                  <c:v>Office</c:v>
                </c:pt>
                <c:pt idx="1">
                  <c:v>Industrial</c:v>
                </c:pt>
                <c:pt idx="2">
                  <c:v>Retail</c:v>
                </c:pt>
                <c:pt idx="3">
                  <c:v>Multifamily</c:v>
                </c:pt>
              </c:strCache>
            </c:strRef>
          </c:cat>
          <c:val>
            <c:numRef>
              <c:f>'Supply vs Vacancy Change'!$K$5:$K$8</c:f>
              <c:numCache>
                <c:formatCode>0.0</c:formatCode>
                <c:ptCount val="4"/>
                <c:pt idx="0">
                  <c:v>4.8</c:v>
                </c:pt>
                <c:pt idx="1">
                  <c:v>2.8</c:v>
                </c:pt>
                <c:pt idx="2">
                  <c:v>0</c:v>
                </c:pt>
                <c:pt idx="3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DF-4FC0-B4CA-02EF72480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681838"/>
        <c:axId val="54479802"/>
      </c:barChart>
      <c:catAx>
        <c:axId val="7268183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4479802"/>
        <c:crosses val="autoZero"/>
        <c:auto val="1"/>
        <c:lblAlgn val="ctr"/>
        <c:lblOffset val="100"/>
        <c:noMultiLvlLbl val="0"/>
      </c:catAx>
      <c:valAx>
        <c:axId val="54479802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Vacancy Rate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2681838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160200</xdr:rowOff>
    </xdr:from>
    <xdr:to>
      <xdr:col>4</xdr:col>
      <xdr:colOff>839160</xdr:colOff>
      <xdr:row>54</xdr:row>
      <xdr:rowOff>96480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48</xdr:row>
      <xdr:rowOff>160200</xdr:rowOff>
    </xdr:from>
    <xdr:to>
      <xdr:col>4</xdr:col>
      <xdr:colOff>839160</xdr:colOff>
      <xdr:row>71</xdr:row>
      <xdr:rowOff>96480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65</xdr:row>
      <xdr:rowOff>159840</xdr:rowOff>
    </xdr:from>
    <xdr:to>
      <xdr:col>4</xdr:col>
      <xdr:colOff>839160</xdr:colOff>
      <xdr:row>88</xdr:row>
      <xdr:rowOff>96120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82</xdr:row>
      <xdr:rowOff>159840</xdr:rowOff>
    </xdr:from>
    <xdr:to>
      <xdr:col>4</xdr:col>
      <xdr:colOff>839160</xdr:colOff>
      <xdr:row>105</xdr:row>
      <xdr:rowOff>96120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8</xdr:col>
      <xdr:colOff>150480</xdr:colOff>
      <xdr:row>48</xdr:row>
      <xdr:rowOff>106920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63720</xdr:rowOff>
    </xdr:from>
    <xdr:to>
      <xdr:col>4</xdr:col>
      <xdr:colOff>1106280</xdr:colOff>
      <xdr:row>31</xdr:row>
      <xdr:rowOff>21240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63720</xdr:rowOff>
    </xdr:from>
    <xdr:to>
      <xdr:col>4</xdr:col>
      <xdr:colOff>1106280</xdr:colOff>
      <xdr:row>47</xdr:row>
      <xdr:rowOff>99360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11</xdr:row>
      <xdr:rowOff>0</xdr:rowOff>
    </xdr:from>
    <xdr:to>
      <xdr:col>11</xdr:col>
      <xdr:colOff>809640</xdr:colOff>
      <xdr:row>29</xdr:row>
      <xdr:rowOff>169560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0</xdr:colOff>
      <xdr:row>27</xdr:row>
      <xdr:rowOff>0</xdr:rowOff>
    </xdr:from>
    <xdr:to>
      <xdr:col>11</xdr:col>
      <xdr:colOff>809640</xdr:colOff>
      <xdr:row>45</xdr:row>
      <xdr:rowOff>169560</xdr:rowOff>
    </xdr:to>
    <xdr:graphicFrame macro="">
      <xdr:nvGraphicFramePr>
        <xdr:cNvPr id="8" name="Chart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176040</xdr:rowOff>
    </xdr:from>
    <xdr:to>
      <xdr:col>8</xdr:col>
      <xdr:colOff>555120</xdr:colOff>
      <xdr:row>46</xdr:row>
      <xdr:rowOff>112320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63360</xdr:rowOff>
    </xdr:from>
    <xdr:to>
      <xdr:col>7</xdr:col>
      <xdr:colOff>556920</xdr:colOff>
      <xdr:row>45</xdr:row>
      <xdr:rowOff>190440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7</xdr:col>
      <xdr:colOff>285750</xdr:colOff>
      <xdr:row>67</xdr:row>
      <xdr:rowOff>28575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67</xdr:row>
      <xdr:rowOff>133350</xdr:rowOff>
    </xdr:from>
    <xdr:to>
      <xdr:col>7</xdr:col>
      <xdr:colOff>295275</xdr:colOff>
      <xdr:row>93</xdr:row>
      <xdr:rowOff>44640</xdr:rowOff>
    </xdr:to>
    <xdr:graphicFrame macro="">
      <xdr:nvGraphicFramePr>
        <xdr:cNvPr id="12" name="Chart 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95250</xdr:colOff>
      <xdr:row>94</xdr:row>
      <xdr:rowOff>33337</xdr:rowOff>
    </xdr:from>
    <xdr:to>
      <xdr:col>7</xdr:col>
      <xdr:colOff>295275</xdr:colOff>
      <xdr:row>117</xdr:row>
      <xdr:rowOff>116077</xdr:rowOff>
    </xdr:to>
    <xdr:graphicFrame macro="">
      <xdr:nvGraphicFramePr>
        <xdr:cNvPr id="13" name="Chart 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71437</xdr:colOff>
      <xdr:row>118</xdr:row>
      <xdr:rowOff>80961</xdr:rowOff>
    </xdr:from>
    <xdr:to>
      <xdr:col>7</xdr:col>
      <xdr:colOff>285750</xdr:colOff>
      <xdr:row>142</xdr:row>
      <xdr:rowOff>47624</xdr:rowOff>
    </xdr:to>
    <xdr:graphicFrame macro="">
      <xdr:nvGraphicFramePr>
        <xdr:cNvPr id="14" name="Chart 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zoomScaleNormal="100" workbookViewId="0">
      <pane ySplit="4" topLeftCell="A11" activePane="bottomLeft" state="frozen"/>
      <selection pane="bottomLeft"/>
    </sheetView>
  </sheetViews>
  <sheetFormatPr defaultColWidth="8.7109375" defaultRowHeight="15" x14ac:dyDescent="0.25"/>
  <cols>
    <col min="1" max="1" width="36" customWidth="1"/>
    <col min="2" max="2" width="16" customWidth="1"/>
    <col min="3" max="3" width="12" customWidth="1"/>
    <col min="4" max="4" width="16" customWidth="1"/>
    <col min="5" max="5" width="12" customWidth="1"/>
    <col min="6" max="6" width="10" customWidth="1"/>
    <col min="7" max="7" width="12" customWidth="1"/>
    <col min="8" max="8" width="10" customWidth="1"/>
    <col min="9" max="10" width="16" customWidth="1"/>
    <col min="11" max="11" width="14" customWidth="1"/>
    <col min="12" max="12" width="10" customWidth="1"/>
    <col min="13" max="13" width="16" customWidth="1"/>
    <col min="14" max="14" width="10" customWidth="1"/>
    <col min="15" max="16" width="12" customWidth="1"/>
    <col min="17" max="17" width="10" customWidth="1"/>
  </cols>
  <sheetData>
    <row r="1" spans="1:20" ht="15.75" customHeight="1" x14ac:dyDescent="0.25">
      <c r="A1" s="2" t="s">
        <v>0</v>
      </c>
    </row>
    <row r="2" spans="1:20" ht="15" customHeight="1" x14ac:dyDescent="0.25">
      <c r="A2" s="3" t="s">
        <v>1</v>
      </c>
    </row>
    <row r="4" spans="1:20" ht="45.75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5" t="s">
        <v>2</v>
      </c>
      <c r="S4" s="6" t="s">
        <v>19</v>
      </c>
      <c r="T4" s="6" t="s">
        <v>20</v>
      </c>
    </row>
    <row r="5" spans="1:20" ht="15" customHeight="1" x14ac:dyDescent="0.25">
      <c r="A5" s="7" t="s">
        <v>21</v>
      </c>
      <c r="B5" s="8">
        <v>10626504827</v>
      </c>
      <c r="D5" s="8">
        <v>301944906.25</v>
      </c>
      <c r="F5" s="9">
        <v>5.71486961034436E-2</v>
      </c>
      <c r="G5" s="10">
        <v>19.2778411148308</v>
      </c>
      <c r="I5" s="8">
        <v>51798773</v>
      </c>
      <c r="J5" s="8">
        <v>0</v>
      </c>
      <c r="K5" s="9">
        <f t="shared" ref="K5:K23" si="0">I5/B5</f>
        <v>4.8744882577372774E-3</v>
      </c>
      <c r="L5" s="11">
        <f t="shared" ref="L5:L23" si="1">B5/D5</f>
        <v>35.19352241763476</v>
      </c>
      <c r="M5" s="8">
        <v>138287703.125</v>
      </c>
      <c r="N5" s="9">
        <v>9.0163085908998592E-3</v>
      </c>
      <c r="O5" s="9">
        <v>4.80000019073486E-2</v>
      </c>
      <c r="P5" s="10">
        <v>162.163636333075</v>
      </c>
      <c r="Q5" s="9">
        <v>7.4350785953468806E-2</v>
      </c>
      <c r="R5" s="7">
        <v>2007</v>
      </c>
      <c r="S5" s="11">
        <f>D5/D5*100</f>
        <v>100</v>
      </c>
      <c r="T5" s="11">
        <f>B5/B5*100</f>
        <v>100</v>
      </c>
    </row>
    <row r="6" spans="1:20" ht="15" customHeight="1" x14ac:dyDescent="0.25">
      <c r="A6" s="7" t="s">
        <v>22</v>
      </c>
      <c r="B6" s="8">
        <v>10841664731</v>
      </c>
      <c r="C6" s="9">
        <f t="shared" ref="C6:C23" si="2">(B6-B5)/B5</f>
        <v>2.0247476240100898E-2</v>
      </c>
      <c r="D6" s="8">
        <v>304776312.5</v>
      </c>
      <c r="E6" s="9">
        <f t="shared" ref="E6:E23" si="3">(D6-D5)/D5</f>
        <v>9.3772280684069325E-3</v>
      </c>
      <c r="F6" s="9">
        <v>6.27049085050701E-2</v>
      </c>
      <c r="G6" s="10">
        <v>19.150143927947699</v>
      </c>
      <c r="H6" s="9">
        <f t="shared" ref="H6:H23" si="4">(G6-G5)/G5</f>
        <v>-6.6240398041698088E-3</v>
      </c>
      <c r="I6" s="8">
        <v>215051421</v>
      </c>
      <c r="J6" s="8">
        <v>142252326</v>
      </c>
      <c r="K6" s="9">
        <f t="shared" si="0"/>
        <v>1.9835645755129742E-2</v>
      </c>
      <c r="L6" s="11">
        <f t="shared" si="1"/>
        <v>35.572530693309702</v>
      </c>
      <c r="M6" s="8">
        <v>135561000</v>
      </c>
      <c r="N6" s="9">
        <v>-1.9717610918270199E-2</v>
      </c>
      <c r="O6" s="9">
        <v>6.8666667938232395E-2</v>
      </c>
      <c r="P6" s="10">
        <v>142.58769126820101</v>
      </c>
      <c r="Q6" s="9">
        <v>8.0413069019079603E-2</v>
      </c>
      <c r="R6" s="7">
        <v>2008</v>
      </c>
      <c r="S6" s="11">
        <f>D6/D5*100</f>
        <v>100.9377228068407</v>
      </c>
      <c r="T6" s="11">
        <f>B6/B5*100</f>
        <v>102.02474762401008</v>
      </c>
    </row>
    <row r="7" spans="1:20" ht="15" customHeight="1" x14ac:dyDescent="0.25">
      <c r="A7" s="7" t="s">
        <v>23</v>
      </c>
      <c r="B7" s="8">
        <v>10952749248</v>
      </c>
      <c r="C7" s="9">
        <f t="shared" si="2"/>
        <v>1.0246075649468448E-2</v>
      </c>
      <c r="D7" s="8">
        <v>307443687.5</v>
      </c>
      <c r="E7" s="9">
        <f t="shared" si="3"/>
        <v>8.7519104687638748E-3</v>
      </c>
      <c r="F7" s="9">
        <v>7.1049488980321401E-2</v>
      </c>
      <c r="G7" s="10">
        <v>18.4162012596145</v>
      </c>
      <c r="H7" s="9">
        <f t="shared" si="4"/>
        <v>-3.8325699853466073E-2</v>
      </c>
      <c r="I7" s="8">
        <v>110948233</v>
      </c>
      <c r="J7" s="8">
        <v>12893730</v>
      </c>
      <c r="K7" s="9">
        <f t="shared" si="0"/>
        <v>1.0129715424669238E-2</v>
      </c>
      <c r="L7" s="11">
        <f t="shared" si="1"/>
        <v>35.62522079104324</v>
      </c>
      <c r="M7" s="8">
        <v>129976000</v>
      </c>
      <c r="N7" s="9">
        <v>-4.1199164951571603E-2</v>
      </c>
      <c r="O7" s="9">
        <v>9.93333339691162E-2</v>
      </c>
      <c r="P7" s="10">
        <v>123.913310896005</v>
      </c>
      <c r="Q7" s="9">
        <v>8.6779500845141896E-2</v>
      </c>
      <c r="R7" s="7">
        <v>2009</v>
      </c>
      <c r="S7" s="11">
        <f>D7/D5*100</f>
        <v>101.82112071976708</v>
      </c>
      <c r="T7" s="11">
        <f>B7/B5*100</f>
        <v>103.07010090628361</v>
      </c>
    </row>
    <row r="8" spans="1:20" ht="15" customHeight="1" x14ac:dyDescent="0.25">
      <c r="A8" s="7" t="s">
        <v>24</v>
      </c>
      <c r="B8" s="8">
        <v>11014107395</v>
      </c>
      <c r="C8" s="9">
        <f t="shared" si="2"/>
        <v>5.6020772146503908E-3</v>
      </c>
      <c r="D8" s="8">
        <v>310010593.75</v>
      </c>
      <c r="E8" s="9">
        <f t="shared" si="3"/>
        <v>8.3491915897606454E-3</v>
      </c>
      <c r="F8" s="9">
        <v>6.9409136172672997E-2</v>
      </c>
      <c r="G8" s="10">
        <v>17.974929049258201</v>
      </c>
      <c r="H8" s="9">
        <f t="shared" si="4"/>
        <v>-2.3961087530248688E-2</v>
      </c>
      <c r="I8" s="8">
        <v>61307153</v>
      </c>
      <c r="J8" s="8">
        <v>75198450</v>
      </c>
      <c r="K8" s="9">
        <f t="shared" si="0"/>
        <v>5.5662388972011652E-3</v>
      </c>
      <c r="L8" s="11">
        <f t="shared" si="1"/>
        <v>35.528164575827496</v>
      </c>
      <c r="M8" s="8">
        <v>130733296.875</v>
      </c>
      <c r="N8" s="9">
        <v>5.8264362266879904E-3</v>
      </c>
      <c r="O8" s="9">
        <v>9.5000000000000001E-2</v>
      </c>
      <c r="P8" s="10">
        <v>128.42102644664601</v>
      </c>
      <c r="Q8" s="9">
        <v>8.5102556461775197E-2</v>
      </c>
      <c r="R8" s="7">
        <v>2010</v>
      </c>
      <c r="S8" s="11">
        <f>D8/D5*100</f>
        <v>102.67124476454055</v>
      </c>
      <c r="T8" s="11">
        <f>B8/B5*100</f>
        <v>103.64750757008242</v>
      </c>
    </row>
    <row r="9" spans="1:20" ht="15" customHeight="1" x14ac:dyDescent="0.25">
      <c r="A9" s="7" t="s">
        <v>25</v>
      </c>
      <c r="B9" s="8">
        <v>11064641097</v>
      </c>
      <c r="C9" s="9">
        <f t="shared" si="2"/>
        <v>4.588088729091242E-3</v>
      </c>
      <c r="D9" s="8">
        <v>312449906.25</v>
      </c>
      <c r="E9" s="9">
        <f t="shared" si="3"/>
        <v>7.8684811073492546E-3</v>
      </c>
      <c r="F9" s="9">
        <v>6.74711992422794E-2</v>
      </c>
      <c r="G9" s="10">
        <v>17.842833631347201</v>
      </c>
      <c r="H9" s="9">
        <f t="shared" si="4"/>
        <v>-7.3488700594593467E-3</v>
      </c>
      <c r="I9" s="8">
        <v>50406821</v>
      </c>
      <c r="J9" s="8">
        <v>68337768</v>
      </c>
      <c r="K9" s="9">
        <f t="shared" si="0"/>
        <v>4.5556670621396842E-3</v>
      </c>
      <c r="L9" s="11">
        <f t="shared" si="1"/>
        <v>35.412528138660626</v>
      </c>
      <c r="M9" s="8">
        <v>132710296.875</v>
      </c>
      <c r="N9" s="9">
        <v>1.5122390754746201E-2</v>
      </c>
      <c r="O9" s="9">
        <v>8.6333332061767604E-2</v>
      </c>
      <c r="P9" s="10">
        <v>135.570509704763</v>
      </c>
      <c r="Q9" s="9">
        <v>8.2076934045789599E-2</v>
      </c>
      <c r="R9" s="7">
        <v>2011</v>
      </c>
      <c r="S9" s="11">
        <f>D9/D5*100</f>
        <v>103.47911151423837</v>
      </c>
      <c r="T9" s="11">
        <f>B9/B5*100</f>
        <v>104.12305153136312</v>
      </c>
    </row>
    <row r="10" spans="1:20" ht="15" customHeight="1" x14ac:dyDescent="0.25">
      <c r="A10" s="7" t="s">
        <v>26</v>
      </c>
      <c r="B10" s="8">
        <v>11122365429</v>
      </c>
      <c r="C10" s="9">
        <f t="shared" si="2"/>
        <v>5.2170089832964421E-3</v>
      </c>
      <c r="D10" s="8">
        <v>314962812.5</v>
      </c>
      <c r="E10" s="9">
        <f t="shared" si="3"/>
        <v>8.0425892270530961E-3</v>
      </c>
      <c r="F10" s="9">
        <v>6.4933300079939305E-2</v>
      </c>
      <c r="G10" s="10">
        <v>17.945240905096899</v>
      </c>
      <c r="H10" s="9">
        <f t="shared" si="4"/>
        <v>5.7394064118707925E-3</v>
      </c>
      <c r="I10" s="8">
        <v>57611615</v>
      </c>
      <c r="J10" s="8">
        <v>82134567</v>
      </c>
      <c r="K10" s="9">
        <f t="shared" si="0"/>
        <v>5.1797987908027039E-3</v>
      </c>
      <c r="L10" s="11">
        <f t="shared" si="1"/>
        <v>35.313265527180292</v>
      </c>
      <c r="M10" s="8">
        <v>134855703.125</v>
      </c>
      <c r="N10" s="9">
        <v>1.61660873385037E-2</v>
      </c>
      <c r="O10" s="9">
        <v>7.8000001907348598E-2</v>
      </c>
      <c r="P10" s="10">
        <v>148.42363385555899</v>
      </c>
      <c r="Q10" s="9">
        <v>7.8290163930358106E-2</v>
      </c>
      <c r="R10" s="7">
        <v>2012</v>
      </c>
      <c r="S10" s="11">
        <f>D10/D5*100</f>
        <v>104.31135150172781</v>
      </c>
      <c r="T10" s="11">
        <f>B10/B5*100</f>
        <v>104.66626242657048</v>
      </c>
    </row>
    <row r="11" spans="1:20" ht="15" customHeight="1" x14ac:dyDescent="0.25">
      <c r="A11" s="7" t="s">
        <v>27</v>
      </c>
      <c r="B11" s="8">
        <v>11178417984</v>
      </c>
      <c r="C11" s="9">
        <f t="shared" si="2"/>
        <v>5.0396253708631855E-3</v>
      </c>
      <c r="D11" s="8">
        <v>317344500</v>
      </c>
      <c r="E11" s="9">
        <f t="shared" si="3"/>
        <v>7.5618054115515624E-3</v>
      </c>
      <c r="F11" s="9">
        <v>6.1635464963483003E-2</v>
      </c>
      <c r="G11" s="10">
        <v>18.3180201378898</v>
      </c>
      <c r="H11" s="9">
        <f t="shared" si="4"/>
        <v>2.0773152880161239E-2</v>
      </c>
      <c r="I11" s="8">
        <v>55810009</v>
      </c>
      <c r="J11" s="8">
        <v>89460550</v>
      </c>
      <c r="K11" s="9">
        <f t="shared" si="0"/>
        <v>4.9926571970991349E-3</v>
      </c>
      <c r="L11" s="11">
        <f t="shared" si="1"/>
        <v>35.224867561908276</v>
      </c>
      <c r="M11" s="8">
        <v>137243296.875</v>
      </c>
      <c r="N11" s="9">
        <v>1.7704803687738101E-2</v>
      </c>
      <c r="O11" s="9">
        <v>6.9333329200744601E-2</v>
      </c>
      <c r="P11" s="10">
        <v>153.98902667512701</v>
      </c>
      <c r="Q11" s="9">
        <v>7.7262215406295603E-2</v>
      </c>
      <c r="R11" s="7">
        <v>2013</v>
      </c>
      <c r="S11" s="11">
        <f>D11/D5*100</f>
        <v>105.10013364399984</v>
      </c>
      <c r="T11" s="11">
        <f>B11/B5*100</f>
        <v>105.19374117816886</v>
      </c>
    </row>
    <row r="12" spans="1:20" ht="15" customHeight="1" x14ac:dyDescent="0.25">
      <c r="A12" s="7" t="s">
        <v>28</v>
      </c>
      <c r="B12" s="8">
        <v>11244003641</v>
      </c>
      <c r="C12" s="9">
        <f t="shared" si="2"/>
        <v>5.8671680638418327E-3</v>
      </c>
      <c r="D12" s="8">
        <v>319918312.5</v>
      </c>
      <c r="E12" s="9">
        <f t="shared" si="3"/>
        <v>8.1104682765890061E-3</v>
      </c>
      <c r="F12" s="9">
        <v>5.5357133177221497E-2</v>
      </c>
      <c r="G12" s="10">
        <v>18.784098374940001</v>
      </c>
      <c r="H12" s="9">
        <f t="shared" si="4"/>
        <v>2.5443701532249355E-2</v>
      </c>
      <c r="I12" s="8">
        <v>65415321</v>
      </c>
      <c r="J12" s="8">
        <v>132236807</v>
      </c>
      <c r="K12" s="9">
        <f t="shared" si="0"/>
        <v>5.8177961417115124E-3</v>
      </c>
      <c r="L12" s="11">
        <f t="shared" si="1"/>
        <v>35.146483341743682</v>
      </c>
      <c r="M12" s="8">
        <v>140083703.125</v>
      </c>
      <c r="N12" s="9">
        <v>2.06961382790667E-2</v>
      </c>
      <c r="O12" s="9">
        <v>5.6999998092651397E-2</v>
      </c>
      <c r="P12" s="10">
        <v>173.67998221781201</v>
      </c>
      <c r="Q12" s="9">
        <v>7.3532409495767101E-2</v>
      </c>
      <c r="R12" s="7">
        <v>2014</v>
      </c>
      <c r="S12" s="11">
        <f>D12/D5*100</f>
        <v>105.95254494378477</v>
      </c>
      <c r="T12" s="11">
        <f>B12/B5*100</f>
        <v>105.81093053692545</v>
      </c>
    </row>
    <row r="13" spans="1:20" ht="15" customHeight="1" x14ac:dyDescent="0.25">
      <c r="A13" s="7" t="s">
        <v>29</v>
      </c>
      <c r="B13" s="8">
        <v>11319712915</v>
      </c>
      <c r="C13" s="9">
        <f t="shared" si="2"/>
        <v>6.7333021597337991E-3</v>
      </c>
      <c r="D13" s="8">
        <v>322450687.5</v>
      </c>
      <c r="E13" s="9">
        <f t="shared" si="3"/>
        <v>7.9156925410451464E-3</v>
      </c>
      <c r="F13" s="9">
        <v>5.0989635632468701E-2</v>
      </c>
      <c r="G13" s="10">
        <v>19.3095422498183</v>
      </c>
      <c r="H13" s="9">
        <f t="shared" si="4"/>
        <v>2.7972802547674962E-2</v>
      </c>
      <c r="I13" s="8">
        <v>75617911</v>
      </c>
      <c r="J13" s="8">
        <v>121156339</v>
      </c>
      <c r="K13" s="9">
        <f t="shared" si="0"/>
        <v>6.6801968890745494E-3</v>
      </c>
      <c r="L13" s="11">
        <f t="shared" si="1"/>
        <v>35.105252845832432</v>
      </c>
      <c r="M13" s="8">
        <v>142821296.875</v>
      </c>
      <c r="N13" s="9">
        <v>1.95425569779317E-2</v>
      </c>
      <c r="O13" s="9">
        <v>5.0333328247070298E-2</v>
      </c>
      <c r="P13" s="10">
        <v>187.00061342243001</v>
      </c>
      <c r="Q13" s="9">
        <v>7.0722295338428998E-2</v>
      </c>
      <c r="R13" s="7">
        <v>2015</v>
      </c>
      <c r="S13" s="11">
        <f>D13/D5*100</f>
        <v>106.79123271350102</v>
      </c>
      <c r="T13" s="11">
        <f>B13/B5*100</f>
        <v>106.52338750403318</v>
      </c>
    </row>
    <row r="14" spans="1:20" ht="15" customHeight="1" x14ac:dyDescent="0.25">
      <c r="A14" s="7" t="s">
        <v>30</v>
      </c>
      <c r="B14" s="8">
        <v>11394695771</v>
      </c>
      <c r="C14" s="9">
        <f t="shared" si="2"/>
        <v>6.6240952012695106E-3</v>
      </c>
      <c r="D14" s="8">
        <v>324939500</v>
      </c>
      <c r="E14" s="9">
        <f t="shared" si="3"/>
        <v>7.7184282635465E-3</v>
      </c>
      <c r="F14" s="9">
        <v>4.5181863504445099E-2</v>
      </c>
      <c r="G14" s="10">
        <v>19.785629919983698</v>
      </c>
      <c r="H14" s="9">
        <f t="shared" si="4"/>
        <v>2.4655564798273681E-2</v>
      </c>
      <c r="I14" s="8">
        <v>74545568</v>
      </c>
      <c r="J14" s="8">
        <v>137054198</v>
      </c>
      <c r="K14" s="9">
        <f t="shared" si="0"/>
        <v>6.5421288552276876E-3</v>
      </c>
      <c r="L14" s="11">
        <f t="shared" si="1"/>
        <v>35.067130253477956</v>
      </c>
      <c r="M14" s="8">
        <v>145219000</v>
      </c>
      <c r="N14" s="9">
        <v>1.6788134385157701E-2</v>
      </c>
      <c r="O14" s="9">
        <v>4.7666668891906697E-2</v>
      </c>
      <c r="P14" s="10">
        <v>188.85163057370301</v>
      </c>
      <c r="Q14" s="9">
        <v>7.1800353658484098E-2</v>
      </c>
      <c r="R14" s="7">
        <v>2016</v>
      </c>
      <c r="S14" s="11">
        <f>D14/D5*100</f>
        <v>107.61549318237589</v>
      </c>
      <c r="T14" s="11">
        <f>B14/B5*100</f>
        <v>107.22900856402163</v>
      </c>
    </row>
    <row r="15" spans="1:20" ht="15" customHeight="1" x14ac:dyDescent="0.25">
      <c r="A15" s="7" t="s">
        <v>31</v>
      </c>
      <c r="B15" s="8">
        <v>11475817818</v>
      </c>
      <c r="C15" s="9">
        <f t="shared" si="2"/>
        <v>7.1192815174986211E-3</v>
      </c>
      <c r="D15" s="8">
        <v>327100687.5</v>
      </c>
      <c r="E15" s="9">
        <f t="shared" si="3"/>
        <v>6.6510458100661812E-3</v>
      </c>
      <c r="F15" s="9">
        <v>4.3776293416929901E-2</v>
      </c>
      <c r="G15" s="10">
        <v>20.3510533429777</v>
      </c>
      <c r="H15" s="9">
        <f t="shared" si="4"/>
        <v>2.8577478972398949E-2</v>
      </c>
      <c r="I15" s="8">
        <v>80444805</v>
      </c>
      <c r="J15" s="8">
        <v>93066437</v>
      </c>
      <c r="K15" s="9">
        <f t="shared" si="0"/>
        <v>7.0099409275930702E-3</v>
      </c>
      <c r="L15" s="11">
        <f t="shared" si="1"/>
        <v>35.083441449507809</v>
      </c>
      <c r="M15" s="8">
        <v>147348703.125</v>
      </c>
      <c r="N15" s="9">
        <v>1.46654578601975E-2</v>
      </c>
      <c r="O15" s="9">
        <v>4.1666669845581102E-2</v>
      </c>
      <c r="P15" s="10">
        <v>192.577041626946</v>
      </c>
      <c r="Q15" s="9">
        <v>7.2219608037898397E-2</v>
      </c>
      <c r="R15" s="7">
        <v>2017</v>
      </c>
      <c r="S15" s="11">
        <f>D15/D5*100</f>
        <v>108.33124875740472</v>
      </c>
      <c r="T15" s="11">
        <f>B15/B5*100</f>
        <v>107.99240206283116</v>
      </c>
    </row>
    <row r="16" spans="1:20" ht="15" customHeight="1" x14ac:dyDescent="0.25">
      <c r="A16" s="7" t="s">
        <v>32</v>
      </c>
      <c r="B16" s="8">
        <v>11530381859</v>
      </c>
      <c r="C16" s="9">
        <f t="shared" si="2"/>
        <v>4.7546973876158478E-3</v>
      </c>
      <c r="D16" s="8">
        <v>328957406.25</v>
      </c>
      <c r="E16" s="9">
        <f t="shared" si="3"/>
        <v>5.676291187862453E-3</v>
      </c>
      <c r="F16" s="9">
        <v>4.3214841198955301E-2</v>
      </c>
      <c r="G16" s="10">
        <v>20.883790926056001</v>
      </c>
      <c r="H16" s="9">
        <f t="shared" si="4"/>
        <v>2.6177396034496994E-2</v>
      </c>
      <c r="I16" s="8">
        <v>53927993</v>
      </c>
      <c r="J16" s="8">
        <v>58245573</v>
      </c>
      <c r="K16" s="9">
        <f t="shared" si="0"/>
        <v>4.6770344347188027E-3</v>
      </c>
      <c r="L16" s="11">
        <f t="shared" si="1"/>
        <v>35.051291261207162</v>
      </c>
      <c r="M16" s="8">
        <v>149650703.125</v>
      </c>
      <c r="N16" s="9">
        <v>1.56228046204598E-2</v>
      </c>
      <c r="O16" s="9">
        <v>3.83333301544189E-2</v>
      </c>
      <c r="P16" s="10">
        <v>197.288038788628</v>
      </c>
      <c r="Q16" s="9">
        <v>7.2378512223649702E-2</v>
      </c>
      <c r="R16" s="7">
        <v>2018</v>
      </c>
      <c r="S16" s="11">
        <f>D16/D5*100</f>
        <v>108.94616847009652</v>
      </c>
      <c r="T16" s="11">
        <f>B16/B5*100</f>
        <v>108.50587325480166</v>
      </c>
    </row>
    <row r="17" spans="1:20" ht="15" customHeight="1" x14ac:dyDescent="0.25">
      <c r="A17" s="7" t="s">
        <v>33</v>
      </c>
      <c r="B17" s="8">
        <v>11585683704</v>
      </c>
      <c r="C17" s="9">
        <f t="shared" si="2"/>
        <v>4.7961850419406824E-3</v>
      </c>
      <c r="D17" s="8">
        <v>330653000</v>
      </c>
      <c r="E17" s="9">
        <f t="shared" si="3"/>
        <v>5.1544477120280671E-3</v>
      </c>
      <c r="F17" s="9">
        <v>4.4551870842269997E-2</v>
      </c>
      <c r="G17" s="10">
        <v>21.433400430031199</v>
      </c>
      <c r="H17" s="9">
        <f t="shared" si="4"/>
        <v>2.6317516102379122E-2</v>
      </c>
      <c r="I17" s="8">
        <v>54823077</v>
      </c>
      <c r="J17" s="8">
        <v>36565623</v>
      </c>
      <c r="K17" s="9">
        <f t="shared" si="0"/>
        <v>4.7319673487264402E-3</v>
      </c>
      <c r="L17" s="11">
        <f t="shared" si="1"/>
        <v>35.03879808742095</v>
      </c>
      <c r="M17" s="8">
        <v>151641000</v>
      </c>
      <c r="N17" s="9">
        <v>1.32996159285503E-2</v>
      </c>
      <c r="O17" s="9">
        <v>3.5999999046325698E-2</v>
      </c>
      <c r="P17" s="10">
        <v>205.188215853895</v>
      </c>
      <c r="Q17" s="9">
        <v>7.1693804149552606E-2</v>
      </c>
      <c r="R17" s="7">
        <v>2019</v>
      </c>
      <c r="S17" s="11">
        <f>D17/D5*100</f>
        <v>109.50772579890145</v>
      </c>
      <c r="T17" s="11">
        <f>B17/B5*100</f>
        <v>109.02628750106904</v>
      </c>
    </row>
    <row r="18" spans="1:20" ht="15" customHeight="1" x14ac:dyDescent="0.25">
      <c r="A18" s="7" t="s">
        <v>34</v>
      </c>
      <c r="B18" s="8">
        <v>11623859958</v>
      </c>
      <c r="C18" s="9">
        <f t="shared" si="2"/>
        <v>3.2951230997976845E-3</v>
      </c>
      <c r="D18" s="8">
        <v>331697812.5</v>
      </c>
      <c r="E18" s="9">
        <f t="shared" si="3"/>
        <v>3.1598458202405544E-3</v>
      </c>
      <c r="F18" s="9">
        <v>5.0141586883010202E-2</v>
      </c>
      <c r="G18" s="10">
        <v>21.894073291573601</v>
      </c>
      <c r="H18" s="9">
        <f t="shared" si="4"/>
        <v>2.1493223300999651E-2</v>
      </c>
      <c r="I18" s="8">
        <v>37429462</v>
      </c>
      <c r="J18" s="8">
        <v>-29305888</v>
      </c>
      <c r="K18" s="9">
        <f t="shared" si="0"/>
        <v>3.2200544513820957E-3</v>
      </c>
      <c r="L18" s="11">
        <f t="shared" si="1"/>
        <v>35.043523110361178</v>
      </c>
      <c r="M18" s="8">
        <v>142580000</v>
      </c>
      <c r="N18" s="9">
        <v>-5.9752969183795898E-2</v>
      </c>
      <c r="O18" s="9">
        <v>6.7666668891906701E-2</v>
      </c>
      <c r="P18" s="10">
        <v>212.92382442933601</v>
      </c>
      <c r="Q18" s="9">
        <v>7.0428712397257995E-2</v>
      </c>
      <c r="R18" s="7">
        <v>2020</v>
      </c>
      <c r="S18" s="11">
        <f>D18/D5*100</f>
        <v>109.85375332855114</v>
      </c>
      <c r="T18" s="11">
        <f>B18/B5*100</f>
        <v>109.38554253949901</v>
      </c>
    </row>
    <row r="19" spans="1:20" ht="15" customHeight="1" x14ac:dyDescent="0.25">
      <c r="A19" s="7" t="s">
        <v>35</v>
      </c>
      <c r="B19" s="8">
        <v>11639237690</v>
      </c>
      <c r="C19" s="9">
        <f t="shared" si="2"/>
        <v>1.3229453946936478E-3</v>
      </c>
      <c r="D19" s="8">
        <v>332505312.5</v>
      </c>
      <c r="E19" s="9">
        <f t="shared" si="3"/>
        <v>2.4344447553448969E-3</v>
      </c>
      <c r="F19" s="9">
        <v>4.5353801516875798E-2</v>
      </c>
      <c r="G19" s="10">
        <v>22.662827300240998</v>
      </c>
      <c r="H19" s="9">
        <f t="shared" si="4"/>
        <v>3.5112425103795933E-2</v>
      </c>
      <c r="I19" s="8">
        <v>15271372</v>
      </c>
      <c r="J19" s="8">
        <v>70509085</v>
      </c>
      <c r="K19" s="9">
        <f t="shared" si="0"/>
        <v>1.3120594670148024E-3</v>
      </c>
      <c r="L19" s="11">
        <f t="shared" si="1"/>
        <v>35.004666850247695</v>
      </c>
      <c r="M19" s="8">
        <v>149185296.875</v>
      </c>
      <c r="N19" s="9">
        <v>4.6326952412680603E-2</v>
      </c>
      <c r="O19" s="9">
        <v>4.1999998092651397E-2</v>
      </c>
      <c r="P19" s="10">
        <v>224.38978602696201</v>
      </c>
      <c r="Q19" s="9">
        <v>6.9340612496774895E-2</v>
      </c>
      <c r="R19" s="7">
        <v>2021</v>
      </c>
      <c r="S19" s="11">
        <f>D19/D5*100</f>
        <v>110.12118622219677</v>
      </c>
      <c r="T19" s="11">
        <f>B19/B5*100</f>
        <v>109.5302536392477</v>
      </c>
    </row>
    <row r="20" spans="1:20" ht="15" customHeight="1" x14ac:dyDescent="0.25">
      <c r="A20" s="7" t="s">
        <v>36</v>
      </c>
      <c r="B20" s="8">
        <v>11654133325</v>
      </c>
      <c r="C20" s="9">
        <f t="shared" si="2"/>
        <v>1.2797775418572107E-3</v>
      </c>
      <c r="D20" s="8">
        <v>334654000</v>
      </c>
      <c r="E20" s="9">
        <f t="shared" si="3"/>
        <v>6.4621147970380169E-3</v>
      </c>
      <c r="F20" s="9">
        <v>4.0920676956473702E-2</v>
      </c>
      <c r="G20" s="10">
        <v>23.601643831584301</v>
      </c>
      <c r="H20" s="9">
        <f t="shared" si="4"/>
        <v>4.1425393173839316E-2</v>
      </c>
      <c r="I20" s="8">
        <v>14739223</v>
      </c>
      <c r="J20" s="8">
        <v>66129667</v>
      </c>
      <c r="K20" s="9">
        <f t="shared" si="0"/>
        <v>1.2647206436519809E-3</v>
      </c>
      <c r="L20" s="11">
        <f t="shared" si="1"/>
        <v>34.82442560076975</v>
      </c>
      <c r="M20" s="8">
        <v>154153000</v>
      </c>
      <c r="N20" s="9">
        <v>3.3298878837653603E-2</v>
      </c>
      <c r="O20" s="9">
        <v>3.5666670799255402E-2</v>
      </c>
      <c r="P20" s="10">
        <v>233.985471669525</v>
      </c>
      <c r="Q20" s="9">
        <v>6.9442439200316994E-2</v>
      </c>
      <c r="R20" s="7">
        <v>2022</v>
      </c>
      <c r="S20" s="11">
        <f>D20/D5*100</f>
        <v>110.83280196915062</v>
      </c>
      <c r="T20" s="11">
        <f>B20/B5*100</f>
        <v>109.67042799800912</v>
      </c>
    </row>
    <row r="21" spans="1:20" ht="15" customHeight="1" x14ac:dyDescent="0.25">
      <c r="A21" s="7" t="s">
        <v>37</v>
      </c>
      <c r="B21" s="8">
        <v>11688883860</v>
      </c>
      <c r="C21" s="9">
        <f t="shared" si="2"/>
        <v>2.9818206151335583E-3</v>
      </c>
      <c r="D21" s="8">
        <v>337559906.25</v>
      </c>
      <c r="E21" s="9">
        <f t="shared" si="3"/>
        <v>8.6833154541705766E-3</v>
      </c>
      <c r="F21" s="9">
        <v>4.0101805066613101E-2</v>
      </c>
      <c r="G21" s="10">
        <v>24.496207043297002</v>
      </c>
      <c r="H21" s="9">
        <f t="shared" si="4"/>
        <v>3.7902580773444855E-2</v>
      </c>
      <c r="I21" s="8">
        <v>34685410</v>
      </c>
      <c r="J21" s="8">
        <v>42909132</v>
      </c>
      <c r="K21" s="9">
        <f t="shared" si="0"/>
        <v>2.9673842614430768E-3</v>
      </c>
      <c r="L21" s="11">
        <f t="shared" si="1"/>
        <v>34.627583559473749</v>
      </c>
      <c r="M21" s="8">
        <v>156703703.125</v>
      </c>
      <c r="N21" s="9">
        <v>1.6546568182260499E-2</v>
      </c>
      <c r="O21" s="9">
        <v>3.7999999523162797E-2</v>
      </c>
      <c r="P21" s="10">
        <v>237.820831281062</v>
      </c>
      <c r="Q21" s="9">
        <v>7.0944452116992504E-2</v>
      </c>
      <c r="R21" s="7">
        <v>2023</v>
      </c>
      <c r="S21" s="11">
        <f>D21/D5*100</f>
        <v>111.79519815131837</v>
      </c>
      <c r="T21" s="11">
        <f>B21/B5*100</f>
        <v>109.99744554108413</v>
      </c>
    </row>
    <row r="22" spans="1:20" ht="15" customHeight="1" x14ac:dyDescent="0.25">
      <c r="A22" s="7" t="s">
        <v>38</v>
      </c>
      <c r="B22" s="8">
        <v>11715304946</v>
      </c>
      <c r="C22" s="9">
        <f t="shared" si="2"/>
        <v>2.2603600409115535E-3</v>
      </c>
      <c r="D22" s="8">
        <v>340728812.5</v>
      </c>
      <c r="E22" s="9">
        <f t="shared" si="3"/>
        <v>9.3876855376689161E-3</v>
      </c>
      <c r="F22" s="9">
        <v>4.0592392873424102E-2</v>
      </c>
      <c r="G22" s="10">
        <v>25.251844535521201</v>
      </c>
      <c r="H22" s="9">
        <f t="shared" si="4"/>
        <v>3.0847122205025921E-2</v>
      </c>
      <c r="I22" s="8">
        <v>26330988</v>
      </c>
      <c r="J22" s="8">
        <v>19478849</v>
      </c>
      <c r="K22" s="9">
        <f t="shared" si="0"/>
        <v>2.2475717125050414E-3</v>
      </c>
      <c r="L22" s="11">
        <f t="shared" si="1"/>
        <v>34.383076852357476</v>
      </c>
      <c r="M22" s="8">
        <v>158639703.125</v>
      </c>
      <c r="N22" s="9">
        <v>1.23545261623823E-2</v>
      </c>
      <c r="O22" s="9">
        <v>4.1333332061767598E-2</v>
      </c>
      <c r="P22" s="10">
        <v>240.42474281440099</v>
      </c>
      <c r="Q22" s="9">
        <v>7.25805915505182E-2</v>
      </c>
      <c r="R22" s="7">
        <v>2024</v>
      </c>
      <c r="S22" s="11">
        <f>D22/D5*100</f>
        <v>112.84469631618434</v>
      </c>
      <c r="T22" s="11">
        <f>B22/B5*100</f>
        <v>110.24607937158753</v>
      </c>
    </row>
    <row r="23" spans="1:20" ht="15" customHeight="1" x14ac:dyDescent="0.25">
      <c r="A23" s="7" t="s">
        <v>39</v>
      </c>
      <c r="B23" s="8">
        <v>11744061718</v>
      </c>
      <c r="C23" s="9">
        <f t="shared" si="2"/>
        <v>2.4546328185693989E-3</v>
      </c>
      <c r="D23" s="8">
        <v>342055406.25</v>
      </c>
      <c r="E23" s="9">
        <f t="shared" si="3"/>
        <v>3.8934005617737421E-3</v>
      </c>
      <c r="F23" s="9">
        <v>4.29033420547969E-2</v>
      </c>
      <c r="G23" s="10">
        <v>25.836363096066599</v>
      </c>
      <c r="H23" s="9">
        <f t="shared" si="4"/>
        <v>2.3147558972302744E-2</v>
      </c>
      <c r="I23" s="8">
        <v>28701048</v>
      </c>
      <c r="J23" s="8">
        <v>394276</v>
      </c>
      <c r="K23" s="9">
        <f t="shared" si="0"/>
        <v>2.4438774837167456E-3</v>
      </c>
      <c r="L23" s="11">
        <f t="shared" si="1"/>
        <v>34.333799447147314</v>
      </c>
      <c r="M23" s="8">
        <v>159556000</v>
      </c>
      <c r="N23" s="9">
        <v>5.7759618616910497E-3</v>
      </c>
      <c r="O23" s="9">
        <v>4.4978752136230503E-2</v>
      </c>
      <c r="P23" s="10">
        <v>246.106924416119</v>
      </c>
      <c r="Q23" s="9">
        <v>7.3066117545701595E-2</v>
      </c>
      <c r="R23" s="7">
        <v>2025</v>
      </c>
      <c r="S23" s="11">
        <f>D23/D5*100</f>
        <v>113.28404592021495</v>
      </c>
      <c r="T23" s="11">
        <f>B23/B5*100</f>
        <v>110.51669301613163</v>
      </c>
    </row>
    <row r="25" spans="1:20" ht="15" customHeight="1" x14ac:dyDescent="0.25">
      <c r="A25" s="12" t="s">
        <v>40</v>
      </c>
    </row>
    <row r="26" spans="1:20" ht="15" customHeight="1" x14ac:dyDescent="0.25">
      <c r="A26" s="13" t="s">
        <v>41</v>
      </c>
      <c r="B26" s="9">
        <f>(D23-D5)/D5</f>
        <v>0.13284045920214957</v>
      </c>
    </row>
    <row r="27" spans="1:20" ht="15" customHeight="1" x14ac:dyDescent="0.25">
      <c r="A27" s="13" t="s">
        <v>42</v>
      </c>
      <c r="B27" s="9">
        <f>(B23-B5)/B5</f>
        <v>0.10516693016131634</v>
      </c>
    </row>
    <row r="28" spans="1:20" ht="15" customHeight="1" x14ac:dyDescent="0.25">
      <c r="A28" s="13" t="s">
        <v>43</v>
      </c>
      <c r="B28" s="9">
        <f>B26-B27</f>
        <v>2.7673529040833228E-2</v>
      </c>
    </row>
    <row r="29" spans="1:20" ht="15" customHeight="1" x14ac:dyDescent="0.25">
      <c r="A29" s="13" t="s">
        <v>44</v>
      </c>
      <c r="B29" s="9">
        <f>(G23-G5)/G5</f>
        <v>0.3402103971170406</v>
      </c>
    </row>
    <row r="30" spans="1:20" ht="15" customHeight="1" x14ac:dyDescent="0.25">
      <c r="A30" s="13" t="s">
        <v>45</v>
      </c>
      <c r="B30" s="9">
        <f>F7</f>
        <v>7.1049488980321401E-2</v>
      </c>
    </row>
    <row r="31" spans="1:20" ht="15" customHeight="1" x14ac:dyDescent="0.25">
      <c r="A31" s="13" t="s">
        <v>46</v>
      </c>
      <c r="B31" s="9">
        <f>F21</f>
        <v>4.0101805066613101E-2</v>
      </c>
    </row>
    <row r="32" spans="1:20" ht="15" customHeight="1" x14ac:dyDescent="0.25">
      <c r="A32" s="13" t="s">
        <v>47</v>
      </c>
      <c r="B32" s="11">
        <f>L5</f>
        <v>35.19352241763476</v>
      </c>
    </row>
    <row r="33" spans="1:2" ht="15" customHeight="1" x14ac:dyDescent="0.25">
      <c r="A33" s="13" t="s">
        <v>48</v>
      </c>
      <c r="B33" s="11">
        <f>L23</f>
        <v>34.333799447147314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3"/>
  <sheetViews>
    <sheetView zoomScaleNormal="100" workbookViewId="0">
      <pane ySplit="4" topLeftCell="A5" activePane="bottomLeft" state="frozen"/>
      <selection pane="bottomLeft"/>
    </sheetView>
  </sheetViews>
  <sheetFormatPr defaultColWidth="8.7109375" defaultRowHeight="15" x14ac:dyDescent="0.25"/>
  <cols>
    <col min="1" max="1" width="10" customWidth="1"/>
    <col min="2" max="2" width="18" customWidth="1"/>
    <col min="3" max="3" width="12" customWidth="1"/>
    <col min="4" max="4" width="18" customWidth="1"/>
    <col min="5" max="5" width="12" customWidth="1"/>
    <col min="6" max="6" width="14" customWidth="1"/>
  </cols>
  <sheetData>
    <row r="1" spans="1:6" ht="15.75" customHeight="1" x14ac:dyDescent="0.25">
      <c r="A1" s="2" t="s">
        <v>108</v>
      </c>
    </row>
    <row r="2" spans="1:6" ht="15" customHeight="1" x14ac:dyDescent="0.25">
      <c r="A2" s="3" t="s">
        <v>109</v>
      </c>
    </row>
    <row r="4" spans="1:6" ht="23.25" customHeight="1" x14ac:dyDescent="0.25">
      <c r="A4" s="4" t="s">
        <v>2</v>
      </c>
      <c r="B4" s="4" t="s">
        <v>97</v>
      </c>
      <c r="C4" s="4" t="s">
        <v>110</v>
      </c>
      <c r="D4" s="4" t="s">
        <v>111</v>
      </c>
      <c r="E4" s="4" t="s">
        <v>112</v>
      </c>
      <c r="F4" s="4" t="s">
        <v>16</v>
      </c>
    </row>
    <row r="5" spans="1:6" ht="15" customHeight="1" x14ac:dyDescent="0.25">
      <c r="A5" s="7" t="s">
        <v>21</v>
      </c>
      <c r="B5" s="8">
        <v>301944906.25</v>
      </c>
      <c r="C5" s="9">
        <v>9.5928824089286397E-3</v>
      </c>
      <c r="D5" s="8">
        <v>138287703.125</v>
      </c>
      <c r="E5" s="9">
        <v>9.0163085908998592E-3</v>
      </c>
      <c r="F5" s="9">
        <v>4.80000019073486E-2</v>
      </c>
    </row>
    <row r="6" spans="1:6" ht="15" customHeight="1" x14ac:dyDescent="0.25">
      <c r="A6" s="7" t="s">
        <v>22</v>
      </c>
      <c r="B6" s="8">
        <v>304776312.5</v>
      </c>
      <c r="C6" s="9">
        <v>9.3772280684070192E-3</v>
      </c>
      <c r="D6" s="8">
        <v>135561000</v>
      </c>
      <c r="E6" s="9">
        <v>-1.9717610918270199E-2</v>
      </c>
      <c r="F6" s="9">
        <v>6.8666667938232395E-2</v>
      </c>
    </row>
    <row r="7" spans="1:6" ht="15" customHeight="1" x14ac:dyDescent="0.25">
      <c r="A7" s="7" t="s">
        <v>23</v>
      </c>
      <c r="B7" s="8">
        <v>307443687.5</v>
      </c>
      <c r="C7" s="9">
        <v>8.7519104687638904E-3</v>
      </c>
      <c r="D7" s="8">
        <v>129976000</v>
      </c>
      <c r="E7" s="9">
        <v>-4.1199164951571603E-2</v>
      </c>
      <c r="F7" s="9">
        <v>9.93333339691162E-2</v>
      </c>
    </row>
    <row r="8" spans="1:6" ht="15" customHeight="1" x14ac:dyDescent="0.25">
      <c r="A8" s="7" t="s">
        <v>24</v>
      </c>
      <c r="B8" s="8">
        <v>310010593.75</v>
      </c>
      <c r="C8" s="9">
        <v>8.3491915897606593E-3</v>
      </c>
      <c r="D8" s="8">
        <v>130733296.875</v>
      </c>
      <c r="E8" s="9">
        <v>5.8264362266879904E-3</v>
      </c>
      <c r="F8" s="9">
        <v>9.5000000000000001E-2</v>
      </c>
    </row>
    <row r="9" spans="1:6" ht="15" customHeight="1" x14ac:dyDescent="0.25">
      <c r="A9" s="7" t="s">
        <v>25</v>
      </c>
      <c r="B9" s="8">
        <v>312449906.25</v>
      </c>
      <c r="C9" s="9">
        <v>7.8684811073492806E-3</v>
      </c>
      <c r="D9" s="8">
        <v>132710296.875</v>
      </c>
      <c r="E9" s="9">
        <v>1.5122390754746201E-2</v>
      </c>
      <c r="F9" s="9">
        <v>8.6333332061767604E-2</v>
      </c>
    </row>
    <row r="10" spans="1:6" ht="15" customHeight="1" x14ac:dyDescent="0.25">
      <c r="A10" s="7" t="s">
        <v>26</v>
      </c>
      <c r="B10" s="8">
        <v>314962812.5</v>
      </c>
      <c r="C10" s="9">
        <v>8.0425892270530302E-3</v>
      </c>
      <c r="D10" s="8">
        <v>134855703.125</v>
      </c>
      <c r="E10" s="9">
        <v>1.61660873385037E-2</v>
      </c>
      <c r="F10" s="9">
        <v>7.8000001907348598E-2</v>
      </c>
    </row>
    <row r="11" spans="1:6" ht="15" customHeight="1" x14ac:dyDescent="0.25">
      <c r="A11" s="7" t="s">
        <v>27</v>
      </c>
      <c r="B11" s="8">
        <v>317344500</v>
      </c>
      <c r="C11" s="9">
        <v>7.5618054115515997E-3</v>
      </c>
      <c r="D11" s="8">
        <v>137243296.875</v>
      </c>
      <c r="E11" s="9">
        <v>1.7704803687738101E-2</v>
      </c>
      <c r="F11" s="9">
        <v>6.9333329200744601E-2</v>
      </c>
    </row>
    <row r="12" spans="1:6" ht="15" customHeight="1" x14ac:dyDescent="0.25">
      <c r="A12" s="7" t="s">
        <v>28</v>
      </c>
      <c r="B12" s="8">
        <v>319918312.5</v>
      </c>
      <c r="C12" s="9">
        <v>8.1104682765889002E-3</v>
      </c>
      <c r="D12" s="8">
        <v>140083703.125</v>
      </c>
      <c r="E12" s="9">
        <v>2.06961382790667E-2</v>
      </c>
      <c r="F12" s="9">
        <v>5.6999998092651397E-2</v>
      </c>
    </row>
    <row r="13" spans="1:6" ht="15" customHeight="1" x14ac:dyDescent="0.25">
      <c r="A13" s="7" t="s">
        <v>29</v>
      </c>
      <c r="B13" s="8">
        <v>322450687.5</v>
      </c>
      <c r="C13" s="9">
        <v>7.9156925410450701E-3</v>
      </c>
      <c r="D13" s="8">
        <v>142821296.875</v>
      </c>
      <c r="E13" s="9">
        <v>1.95425569779317E-2</v>
      </c>
      <c r="F13" s="9">
        <v>5.0333328247070298E-2</v>
      </c>
    </row>
    <row r="14" spans="1:6" ht="15" customHeight="1" x14ac:dyDescent="0.25">
      <c r="A14" s="7" t="s">
        <v>30</v>
      </c>
      <c r="B14" s="8">
        <v>324939500</v>
      </c>
      <c r="C14" s="9">
        <v>7.7184282635465199E-3</v>
      </c>
      <c r="D14" s="8">
        <v>145219000</v>
      </c>
      <c r="E14" s="9">
        <v>1.6788134385157701E-2</v>
      </c>
      <c r="F14" s="9">
        <v>4.7666668891906697E-2</v>
      </c>
    </row>
    <row r="15" spans="1:6" ht="15" customHeight="1" x14ac:dyDescent="0.25">
      <c r="A15" s="7" t="s">
        <v>31</v>
      </c>
      <c r="B15" s="8">
        <v>327100687.5</v>
      </c>
      <c r="C15" s="9">
        <v>6.65104581006615E-3</v>
      </c>
      <c r="D15" s="8">
        <v>147348703.125</v>
      </c>
      <c r="E15" s="9">
        <v>1.46654578601975E-2</v>
      </c>
      <c r="F15" s="9">
        <v>4.1666669845581102E-2</v>
      </c>
    </row>
    <row r="16" spans="1:6" ht="15" customHeight="1" x14ac:dyDescent="0.25">
      <c r="A16" s="7" t="s">
        <v>32</v>
      </c>
      <c r="B16" s="8">
        <v>328957406.25</v>
      </c>
      <c r="C16" s="9">
        <v>5.6762911878624998E-3</v>
      </c>
      <c r="D16" s="8">
        <v>149650703.125</v>
      </c>
      <c r="E16" s="9">
        <v>1.56228046204598E-2</v>
      </c>
      <c r="F16" s="9">
        <v>3.83333301544189E-2</v>
      </c>
    </row>
    <row r="17" spans="1:6" ht="15" customHeight="1" x14ac:dyDescent="0.25">
      <c r="A17" s="7" t="s">
        <v>33</v>
      </c>
      <c r="B17" s="8">
        <v>330653000</v>
      </c>
      <c r="C17" s="9">
        <v>5.1544477120280003E-3</v>
      </c>
      <c r="D17" s="8">
        <v>151641000</v>
      </c>
      <c r="E17" s="9">
        <v>1.32996159285503E-2</v>
      </c>
      <c r="F17" s="9">
        <v>3.5999999046325698E-2</v>
      </c>
    </row>
    <row r="18" spans="1:6" ht="15" customHeight="1" x14ac:dyDescent="0.25">
      <c r="A18" s="7" t="s">
        <v>34</v>
      </c>
      <c r="B18" s="8">
        <v>331697812.5</v>
      </c>
      <c r="C18" s="9">
        <v>3.1598458202406498E-3</v>
      </c>
      <c r="D18" s="8">
        <v>142580000</v>
      </c>
      <c r="E18" s="9">
        <v>-5.9752969183795898E-2</v>
      </c>
      <c r="F18" s="9">
        <v>6.7666668891906701E-2</v>
      </c>
    </row>
    <row r="19" spans="1:6" ht="15" customHeight="1" x14ac:dyDescent="0.25">
      <c r="A19" s="7" t="s">
        <v>35</v>
      </c>
      <c r="B19" s="8">
        <v>332505312.5</v>
      </c>
      <c r="C19" s="9">
        <v>2.4344447553448201E-3</v>
      </c>
      <c r="D19" s="8">
        <v>149185296.875</v>
      </c>
      <c r="E19" s="9">
        <v>4.6326952412680603E-2</v>
      </c>
      <c r="F19" s="9">
        <v>4.1999998092651397E-2</v>
      </c>
    </row>
    <row r="20" spans="1:6" ht="15" customHeight="1" x14ac:dyDescent="0.25">
      <c r="A20" s="7" t="s">
        <v>36</v>
      </c>
      <c r="B20" s="8">
        <v>334654000</v>
      </c>
      <c r="C20" s="9">
        <v>6.4621147970380698E-3</v>
      </c>
      <c r="D20" s="8">
        <v>154153000</v>
      </c>
      <c r="E20" s="9">
        <v>3.3298878837653603E-2</v>
      </c>
      <c r="F20" s="9">
        <v>3.5666670799255402E-2</v>
      </c>
    </row>
    <row r="21" spans="1:6" ht="15" customHeight="1" x14ac:dyDescent="0.25">
      <c r="A21" s="7" t="s">
        <v>37</v>
      </c>
      <c r="B21" s="8">
        <v>337559906.25</v>
      </c>
      <c r="C21" s="9">
        <v>8.6833154541705593E-3</v>
      </c>
      <c r="D21" s="8">
        <v>156703703.125</v>
      </c>
      <c r="E21" s="9">
        <v>1.6546568182260499E-2</v>
      </c>
      <c r="F21" s="9">
        <v>3.7999999523162797E-2</v>
      </c>
    </row>
    <row r="22" spans="1:6" ht="15" customHeight="1" x14ac:dyDescent="0.25">
      <c r="A22" s="7" t="s">
        <v>38</v>
      </c>
      <c r="B22" s="8">
        <v>340728812.5</v>
      </c>
      <c r="C22" s="9">
        <v>9.3876855376688901E-3</v>
      </c>
      <c r="D22" s="8">
        <v>158639703.125</v>
      </c>
      <c r="E22" s="9">
        <v>1.23545261623823E-2</v>
      </c>
      <c r="F22" s="9">
        <v>4.1333332061767598E-2</v>
      </c>
    </row>
    <row r="23" spans="1:6" ht="15" customHeight="1" x14ac:dyDescent="0.25">
      <c r="A23" s="7" t="s">
        <v>39</v>
      </c>
      <c r="B23" s="8">
        <v>342055406.25</v>
      </c>
      <c r="C23" s="9">
        <v>3.8934005617736701E-3</v>
      </c>
      <c r="D23" s="8">
        <v>159556000</v>
      </c>
      <c r="E23" s="9">
        <v>5.7759618616910497E-3</v>
      </c>
      <c r="F23" s="9">
        <v>4.4978752136230503E-2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8EB4E3"/>
  </sheetPr>
  <dimension ref="A1:I44"/>
  <sheetViews>
    <sheetView tabSelected="1" topLeftCell="A86" zoomScale="85" zoomScaleNormal="85" workbookViewId="0">
      <selection activeCell="J107" sqref="J107"/>
    </sheetView>
  </sheetViews>
  <sheetFormatPr defaultColWidth="8.7109375" defaultRowHeight="15" x14ac:dyDescent="0.25"/>
  <cols>
    <col min="1" max="1" width="8" customWidth="1"/>
    <col min="2" max="9" width="18" customWidth="1"/>
  </cols>
  <sheetData>
    <row r="1" spans="1:9" ht="15" customHeight="1" x14ac:dyDescent="0.25">
      <c r="A1" s="41" t="s">
        <v>113</v>
      </c>
      <c r="B1" s="41"/>
      <c r="C1" s="41"/>
      <c r="D1" s="41"/>
      <c r="E1" s="41"/>
      <c r="F1" s="41"/>
      <c r="G1" s="41"/>
      <c r="H1" s="41"/>
      <c r="I1" s="41"/>
    </row>
    <row r="2" spans="1:9" ht="15" customHeight="1" x14ac:dyDescent="0.25">
      <c r="A2" s="42" t="s">
        <v>114</v>
      </c>
      <c r="B2" s="42"/>
      <c r="C2" s="42"/>
      <c r="D2" s="42"/>
      <c r="E2" s="42"/>
      <c r="F2" s="42"/>
      <c r="G2" s="42"/>
      <c r="H2" s="42"/>
      <c r="I2" s="42"/>
    </row>
    <row r="4" spans="1:9" ht="23.25" customHeight="1" x14ac:dyDescent="0.25">
      <c r="A4" s="16" t="s">
        <v>2</v>
      </c>
      <c r="B4" s="16" t="s">
        <v>115</v>
      </c>
      <c r="C4" s="16" t="s">
        <v>116</v>
      </c>
      <c r="D4" s="16" t="s">
        <v>117</v>
      </c>
      <c r="E4" s="16" t="s">
        <v>118</v>
      </c>
      <c r="F4" s="16" t="s">
        <v>119</v>
      </c>
      <c r="G4" s="16" t="s">
        <v>120</v>
      </c>
      <c r="H4" s="16" t="s">
        <v>121</v>
      </c>
      <c r="I4" s="16" t="s">
        <v>122</v>
      </c>
    </row>
    <row r="5" spans="1:9" ht="15" customHeight="1" x14ac:dyDescent="0.25">
      <c r="A5" s="17" t="s">
        <v>21</v>
      </c>
      <c r="B5" s="18">
        <v>7514925536</v>
      </c>
      <c r="C5" s="18">
        <v>15683843699</v>
      </c>
      <c r="D5" s="18">
        <v>10626504827</v>
      </c>
      <c r="E5" s="18">
        <v>13087809000</v>
      </c>
      <c r="F5" s="18">
        <v>112510410</v>
      </c>
      <c r="G5" s="18">
        <v>209059031</v>
      </c>
      <c r="H5" s="18">
        <v>51798773</v>
      </c>
      <c r="I5" s="18">
        <v>168334200</v>
      </c>
    </row>
    <row r="6" spans="1:9" ht="15" customHeight="1" x14ac:dyDescent="0.25">
      <c r="A6" s="17" t="s">
        <v>22</v>
      </c>
      <c r="B6" s="18">
        <v>7629122376</v>
      </c>
      <c r="C6" s="18">
        <v>15906166943</v>
      </c>
      <c r="D6" s="18">
        <v>10841664731</v>
      </c>
      <c r="E6" s="18">
        <v>13299306300</v>
      </c>
      <c r="F6" s="18">
        <v>114115868</v>
      </c>
      <c r="G6" s="18">
        <v>222189181</v>
      </c>
      <c r="H6" s="18">
        <v>215051421</v>
      </c>
      <c r="I6" s="18">
        <v>211495500</v>
      </c>
    </row>
    <row r="7" spans="1:9" ht="15" customHeight="1" x14ac:dyDescent="0.25">
      <c r="A7" s="17" t="s">
        <v>23</v>
      </c>
      <c r="B7" s="18">
        <v>7708708579</v>
      </c>
      <c r="C7" s="18">
        <v>15972530785</v>
      </c>
      <c r="D7" s="18">
        <v>10952749248</v>
      </c>
      <c r="E7" s="18">
        <v>13471329600</v>
      </c>
      <c r="F7" s="18">
        <v>79498815</v>
      </c>
      <c r="G7" s="18">
        <v>66324722</v>
      </c>
      <c r="H7" s="18">
        <v>110948233</v>
      </c>
      <c r="I7" s="18">
        <v>172022400</v>
      </c>
    </row>
    <row r="8" spans="1:9" ht="15" customHeight="1" x14ac:dyDescent="0.25">
      <c r="A8" s="17" t="s">
        <v>24</v>
      </c>
      <c r="B8" s="18">
        <v>7746105914</v>
      </c>
      <c r="C8" s="18">
        <v>15960698649</v>
      </c>
      <c r="D8" s="18">
        <v>11014107395</v>
      </c>
      <c r="E8" s="18">
        <v>13564718100</v>
      </c>
      <c r="F8" s="18">
        <v>37307382</v>
      </c>
      <c r="G8" s="18">
        <v>-12018937</v>
      </c>
      <c r="H8" s="18">
        <v>61307153</v>
      </c>
      <c r="I8" s="18">
        <v>93387600</v>
      </c>
    </row>
    <row r="9" spans="1:9" ht="15" customHeight="1" x14ac:dyDescent="0.25">
      <c r="A9" s="17" t="s">
        <v>25</v>
      </c>
      <c r="B9" s="18">
        <v>7764104594</v>
      </c>
      <c r="C9" s="18">
        <v>15958133986</v>
      </c>
      <c r="D9" s="18">
        <v>11064641097</v>
      </c>
      <c r="E9" s="18">
        <v>13628626200</v>
      </c>
      <c r="F9" s="18">
        <v>17895918</v>
      </c>
      <c r="G9" s="18">
        <v>-2690663</v>
      </c>
      <c r="H9" s="18">
        <v>50406821</v>
      </c>
      <c r="I9" s="18">
        <v>63982800</v>
      </c>
    </row>
    <row r="10" spans="1:9" ht="15" customHeight="1" x14ac:dyDescent="0.25">
      <c r="A10" s="17" t="s">
        <v>26</v>
      </c>
      <c r="B10" s="18">
        <v>7782052692</v>
      </c>
      <c r="C10" s="18">
        <v>15950605259</v>
      </c>
      <c r="D10" s="18">
        <v>11122365429</v>
      </c>
      <c r="E10" s="18">
        <v>13742316900</v>
      </c>
      <c r="F10" s="18">
        <v>17938511</v>
      </c>
      <c r="G10" s="18">
        <v>-7677288</v>
      </c>
      <c r="H10" s="18">
        <v>57611615</v>
      </c>
      <c r="I10" s="18">
        <v>113687100</v>
      </c>
    </row>
    <row r="11" spans="1:9" ht="15" customHeight="1" x14ac:dyDescent="0.25">
      <c r="A11" s="17" t="s">
        <v>27</v>
      </c>
      <c r="B11" s="18">
        <v>7805272869</v>
      </c>
      <c r="C11" s="18">
        <v>15981863194</v>
      </c>
      <c r="D11" s="18">
        <v>11178417984</v>
      </c>
      <c r="E11" s="18">
        <v>13927174200</v>
      </c>
      <c r="F11" s="18">
        <v>22829827</v>
      </c>
      <c r="G11" s="18">
        <v>30820461</v>
      </c>
      <c r="H11" s="18">
        <v>55810009</v>
      </c>
      <c r="I11" s="18">
        <v>184763700</v>
      </c>
    </row>
    <row r="12" spans="1:9" ht="15" customHeight="1" x14ac:dyDescent="0.25">
      <c r="A12" s="17" t="s">
        <v>28</v>
      </c>
      <c r="B12" s="18">
        <v>7836790736</v>
      </c>
      <c r="C12" s="18">
        <v>16074406074</v>
      </c>
      <c r="D12" s="18">
        <v>11244003641</v>
      </c>
      <c r="E12" s="18">
        <v>14184247500</v>
      </c>
      <c r="F12" s="18">
        <v>31505885</v>
      </c>
      <c r="G12" s="18">
        <v>91534622</v>
      </c>
      <c r="H12" s="18">
        <v>65415321</v>
      </c>
      <c r="I12" s="18">
        <v>256444200</v>
      </c>
    </row>
    <row r="13" spans="1:9" ht="15" customHeight="1" x14ac:dyDescent="0.25">
      <c r="A13" s="17" t="s">
        <v>29</v>
      </c>
      <c r="B13" s="18">
        <v>7882246424</v>
      </c>
      <c r="C13" s="18">
        <v>16213175442</v>
      </c>
      <c r="D13" s="18">
        <v>11319712915</v>
      </c>
      <c r="E13" s="18">
        <v>14470570800</v>
      </c>
      <c r="F13" s="18">
        <v>45226810</v>
      </c>
      <c r="G13" s="18">
        <v>137352960</v>
      </c>
      <c r="H13" s="18">
        <v>75617911</v>
      </c>
      <c r="I13" s="18">
        <v>286949700</v>
      </c>
    </row>
    <row r="14" spans="1:9" ht="15" customHeight="1" x14ac:dyDescent="0.25">
      <c r="A14" s="17" t="s">
        <v>30</v>
      </c>
      <c r="B14" s="18">
        <v>7926130209</v>
      </c>
      <c r="C14" s="18">
        <v>16396354341</v>
      </c>
      <c r="D14" s="18">
        <v>11394695771</v>
      </c>
      <c r="E14" s="18">
        <v>14772623400</v>
      </c>
      <c r="F14" s="18">
        <v>43221266</v>
      </c>
      <c r="G14" s="18">
        <v>181464767</v>
      </c>
      <c r="H14" s="18">
        <v>74545568</v>
      </c>
      <c r="I14" s="18">
        <v>302044500</v>
      </c>
    </row>
    <row r="15" spans="1:9" ht="15" customHeight="1" x14ac:dyDescent="0.25">
      <c r="A15" s="17" t="s">
        <v>31</v>
      </c>
      <c r="B15" s="18">
        <v>7982094381</v>
      </c>
      <c r="C15" s="18">
        <v>16620175110</v>
      </c>
      <c r="D15" s="18">
        <v>11475817818</v>
      </c>
      <c r="E15" s="18">
        <v>15114683700</v>
      </c>
      <c r="F15" s="18">
        <v>55410423</v>
      </c>
      <c r="G15" s="18">
        <v>221589644</v>
      </c>
      <c r="H15" s="18">
        <v>80444805</v>
      </c>
      <c r="I15" s="18">
        <v>342052200</v>
      </c>
    </row>
    <row r="16" spans="1:9" ht="15" customHeight="1" x14ac:dyDescent="0.25">
      <c r="A16" s="17" t="s">
        <v>32</v>
      </c>
      <c r="B16" s="18">
        <v>8033557925</v>
      </c>
      <c r="C16" s="18">
        <v>16850038590</v>
      </c>
      <c r="D16" s="18">
        <v>11530381859</v>
      </c>
      <c r="E16" s="18">
        <v>15445206900</v>
      </c>
      <c r="F16" s="18">
        <v>50994202</v>
      </c>
      <c r="G16" s="18">
        <v>227512870</v>
      </c>
      <c r="H16" s="18">
        <v>53927993</v>
      </c>
      <c r="I16" s="18">
        <v>330495300</v>
      </c>
    </row>
    <row r="17" spans="1:9" ht="15" customHeight="1" x14ac:dyDescent="0.25">
      <c r="A17" s="17" t="s">
        <v>33</v>
      </c>
      <c r="B17" s="18">
        <v>8088731132</v>
      </c>
      <c r="C17" s="18">
        <v>17111232936</v>
      </c>
      <c r="D17" s="18">
        <v>11585683704</v>
      </c>
      <c r="E17" s="18">
        <v>15784445700</v>
      </c>
      <c r="F17" s="18">
        <v>54997722</v>
      </c>
      <c r="G17" s="18">
        <v>260650541</v>
      </c>
      <c r="H17" s="18">
        <v>54823077</v>
      </c>
      <c r="I17" s="18">
        <v>339470100</v>
      </c>
    </row>
    <row r="18" spans="1:9" ht="15" customHeight="1" x14ac:dyDescent="0.25">
      <c r="A18" s="17" t="s">
        <v>34</v>
      </c>
      <c r="B18" s="18">
        <v>8139210049</v>
      </c>
      <c r="C18" s="18">
        <v>17405142855</v>
      </c>
      <c r="D18" s="18">
        <v>11623859958</v>
      </c>
      <c r="E18" s="18">
        <v>16194134700</v>
      </c>
      <c r="F18" s="18">
        <v>50099471</v>
      </c>
      <c r="G18" s="18">
        <v>293070424</v>
      </c>
      <c r="H18" s="18">
        <v>37429462</v>
      </c>
      <c r="I18" s="18">
        <v>409732200</v>
      </c>
    </row>
    <row r="19" spans="1:9" ht="15" customHeight="1" x14ac:dyDescent="0.25">
      <c r="A19" s="17" t="s">
        <v>35</v>
      </c>
      <c r="B19" s="18">
        <v>8186783400</v>
      </c>
      <c r="C19" s="18">
        <v>17702872508</v>
      </c>
      <c r="D19" s="18">
        <v>11639237690</v>
      </c>
      <c r="E19" s="18">
        <v>16568199900</v>
      </c>
      <c r="F19" s="18">
        <v>47541372</v>
      </c>
      <c r="G19" s="18">
        <v>297608921</v>
      </c>
      <c r="H19" s="18">
        <v>15271372</v>
      </c>
      <c r="I19" s="18">
        <v>374061600</v>
      </c>
    </row>
    <row r="20" spans="1:9" ht="15" customHeight="1" x14ac:dyDescent="0.25">
      <c r="A20" s="17" t="s">
        <v>36</v>
      </c>
      <c r="B20" s="18">
        <v>8228010981</v>
      </c>
      <c r="C20" s="18">
        <v>18098419111</v>
      </c>
      <c r="D20" s="18">
        <v>11654133325</v>
      </c>
      <c r="E20" s="18">
        <v>16964235900</v>
      </c>
      <c r="F20" s="18">
        <v>41190075</v>
      </c>
      <c r="G20" s="18">
        <v>395384253</v>
      </c>
      <c r="H20" s="18">
        <v>14739223</v>
      </c>
      <c r="I20" s="18">
        <v>395898300</v>
      </c>
    </row>
    <row r="21" spans="1:9" ht="15" customHeight="1" x14ac:dyDescent="0.25">
      <c r="A21" s="17" t="s">
        <v>37</v>
      </c>
      <c r="B21" s="18">
        <v>8257837379</v>
      </c>
      <c r="C21" s="18">
        <v>18615079162</v>
      </c>
      <c r="D21" s="18">
        <v>11688883860</v>
      </c>
      <c r="E21" s="18">
        <v>17496704700</v>
      </c>
      <c r="F21" s="18">
        <v>29802428</v>
      </c>
      <c r="G21" s="18">
        <v>516601971</v>
      </c>
      <c r="H21" s="18">
        <v>34685410</v>
      </c>
      <c r="I21" s="18">
        <v>532503900</v>
      </c>
    </row>
    <row r="22" spans="1:9" ht="15" customHeight="1" x14ac:dyDescent="0.25">
      <c r="A22" s="17" t="s">
        <v>38</v>
      </c>
      <c r="B22" s="18">
        <v>8271496366</v>
      </c>
      <c r="C22" s="18">
        <v>18983711033</v>
      </c>
      <c r="D22" s="18">
        <v>11715304946</v>
      </c>
      <c r="E22" s="18">
        <v>18119387700</v>
      </c>
      <c r="F22" s="18">
        <v>13608229</v>
      </c>
      <c r="G22" s="18">
        <v>368202771</v>
      </c>
      <c r="H22" s="18">
        <v>26330988</v>
      </c>
      <c r="I22" s="18">
        <v>622678500</v>
      </c>
    </row>
    <row r="23" spans="1:9" ht="15" customHeight="1" x14ac:dyDescent="0.25">
      <c r="A23" s="17" t="s">
        <v>39</v>
      </c>
      <c r="B23" s="18">
        <v>8272833367</v>
      </c>
      <c r="C23" s="18">
        <v>19239782929</v>
      </c>
      <c r="D23" s="18">
        <v>11744061718</v>
      </c>
      <c r="E23" s="18">
        <v>18594668700</v>
      </c>
      <c r="F23" s="18">
        <v>1292994</v>
      </c>
      <c r="G23" s="18">
        <v>255804636</v>
      </c>
      <c r="H23" s="18">
        <v>28701048</v>
      </c>
      <c r="I23" s="18">
        <v>475218000</v>
      </c>
    </row>
    <row r="25" spans="1:9" ht="15" customHeight="1" x14ac:dyDescent="0.25">
      <c r="A25" s="39" t="s">
        <v>123</v>
      </c>
      <c r="B25" s="39"/>
      <c r="C25" s="39"/>
      <c r="D25" s="39"/>
      <c r="E25" s="39"/>
      <c r="F25" s="39"/>
      <c r="G25" s="39"/>
      <c r="H25" s="39"/>
      <c r="I25" s="39"/>
    </row>
    <row r="28" spans="1:9" ht="15" customHeight="1" x14ac:dyDescent="0.25">
      <c r="A28" s="43" t="s">
        <v>124</v>
      </c>
      <c r="B28" s="43"/>
      <c r="C28" s="43"/>
      <c r="D28" s="43"/>
      <c r="E28" s="43"/>
      <c r="F28" s="43"/>
      <c r="G28" s="43"/>
      <c r="H28" s="43"/>
      <c r="I28" s="43"/>
    </row>
    <row r="29" spans="1:9" ht="15" customHeight="1" x14ac:dyDescent="0.25">
      <c r="A29" s="40" t="s">
        <v>125</v>
      </c>
      <c r="B29" s="40"/>
      <c r="C29" s="40"/>
      <c r="D29" s="40"/>
      <c r="E29" s="40"/>
    </row>
    <row r="30" spans="1:9" ht="15" customHeight="1" x14ac:dyDescent="0.25">
      <c r="A30" s="19" t="s">
        <v>2</v>
      </c>
      <c r="B30" s="19" t="s">
        <v>86</v>
      </c>
      <c r="C30" s="19" t="s">
        <v>87</v>
      </c>
      <c r="D30" s="19" t="s">
        <v>88</v>
      </c>
      <c r="E30" s="19" t="s">
        <v>126</v>
      </c>
    </row>
    <row r="31" spans="1:9" ht="15" customHeight="1" x14ac:dyDescent="0.25">
      <c r="A31" s="17" t="s">
        <v>127</v>
      </c>
      <c r="B31" s="18">
        <v>7294365261</v>
      </c>
      <c r="C31" s="18">
        <v>15186395846</v>
      </c>
      <c r="D31" s="18">
        <v>10626504827</v>
      </c>
      <c r="E31" s="18">
        <v>12774135600</v>
      </c>
    </row>
    <row r="32" spans="1:9" ht="15" customHeight="1" x14ac:dyDescent="0.25">
      <c r="A32" s="17">
        <v>2010</v>
      </c>
      <c r="B32" s="18">
        <v>7746105914</v>
      </c>
      <c r="C32" s="18">
        <v>15960698649</v>
      </c>
      <c r="D32" s="18">
        <v>11014107395</v>
      </c>
      <c r="E32" s="18">
        <v>13564718100</v>
      </c>
    </row>
    <row r="33" spans="1:5" ht="15" customHeight="1" x14ac:dyDescent="0.25">
      <c r="A33" s="17">
        <v>2015</v>
      </c>
      <c r="B33" s="18">
        <v>7882246424</v>
      </c>
      <c r="C33" s="18">
        <v>16213175442</v>
      </c>
      <c r="D33" s="18">
        <v>11319712915</v>
      </c>
      <c r="E33" s="18">
        <v>14470570800</v>
      </c>
    </row>
    <row r="34" spans="1:5" ht="15" customHeight="1" x14ac:dyDescent="0.25">
      <c r="A34" s="17">
        <v>2020</v>
      </c>
      <c r="B34" s="18">
        <v>8139210049</v>
      </c>
      <c r="C34" s="18">
        <v>17405142855</v>
      </c>
      <c r="D34" s="18">
        <v>11623859958</v>
      </c>
      <c r="E34" s="18">
        <v>16194134700</v>
      </c>
    </row>
    <row r="35" spans="1:5" ht="15" customHeight="1" x14ac:dyDescent="0.25">
      <c r="A35" s="17">
        <v>2025</v>
      </c>
      <c r="B35" s="18">
        <v>8272833367</v>
      </c>
      <c r="C35" s="18">
        <v>19239782929</v>
      </c>
      <c r="D35" s="18">
        <v>11744061718</v>
      </c>
      <c r="E35" s="18">
        <v>18594668700</v>
      </c>
    </row>
    <row r="36" spans="1:5" ht="15" customHeight="1" x14ac:dyDescent="0.25">
      <c r="A36" s="39" t="s">
        <v>128</v>
      </c>
      <c r="B36" s="39"/>
      <c r="C36" s="39"/>
      <c r="D36" s="39"/>
      <c r="E36" s="39"/>
    </row>
    <row r="38" spans="1:5" ht="15" customHeight="1" x14ac:dyDescent="0.25">
      <c r="A38" s="40" t="s">
        <v>129</v>
      </c>
      <c r="B38" s="40"/>
      <c r="C38" s="40"/>
      <c r="D38" s="40"/>
      <c r="E38" s="40"/>
    </row>
    <row r="39" spans="1:5" ht="15" customHeight="1" x14ac:dyDescent="0.25">
      <c r="A39" s="19" t="s">
        <v>130</v>
      </c>
      <c r="B39" s="19" t="s">
        <v>86</v>
      </c>
      <c r="C39" s="19" t="s">
        <v>87</v>
      </c>
      <c r="D39" s="19" t="s">
        <v>88</v>
      </c>
      <c r="E39" s="19" t="s">
        <v>126</v>
      </c>
    </row>
    <row r="40" spans="1:5" ht="15" customHeight="1" x14ac:dyDescent="0.25">
      <c r="A40" s="17" t="s">
        <v>131</v>
      </c>
      <c r="B40" s="18">
        <v>445597643</v>
      </c>
      <c r="C40" s="18">
        <v>723255209</v>
      </c>
      <c r="D40" s="18">
        <v>439105580</v>
      </c>
      <c r="E40" s="18">
        <v>790574400</v>
      </c>
    </row>
    <row r="41" spans="1:5" ht="15" customHeight="1" x14ac:dyDescent="0.25">
      <c r="A41" s="17" t="s">
        <v>132</v>
      </c>
      <c r="B41" s="18">
        <v>135396951</v>
      </c>
      <c r="C41" s="18">
        <v>249340092</v>
      </c>
      <c r="D41" s="18">
        <v>304861677</v>
      </c>
      <c r="E41" s="18">
        <v>905827500</v>
      </c>
    </row>
    <row r="42" spans="1:5" ht="15" customHeight="1" x14ac:dyDescent="0.25">
      <c r="A42" s="17" t="s">
        <v>133</v>
      </c>
      <c r="B42" s="18">
        <v>254723084</v>
      </c>
      <c r="C42" s="18">
        <v>1184288246</v>
      </c>
      <c r="D42" s="18">
        <v>301170905</v>
      </c>
      <c r="E42" s="18">
        <v>1723794300</v>
      </c>
    </row>
    <row r="43" spans="1:5" ht="15" customHeight="1" x14ac:dyDescent="0.25">
      <c r="A43" s="17" t="s">
        <v>134</v>
      </c>
      <c r="B43" s="18">
        <v>133435098</v>
      </c>
      <c r="C43" s="18">
        <v>1833602552</v>
      </c>
      <c r="D43" s="18">
        <v>119728041</v>
      </c>
      <c r="E43" s="18">
        <v>2400360300</v>
      </c>
    </row>
    <row r="44" spans="1:5" ht="15" customHeight="1" x14ac:dyDescent="0.25">
      <c r="A44" s="39" t="s">
        <v>135</v>
      </c>
      <c r="B44" s="39"/>
      <c r="C44" s="39"/>
      <c r="D44" s="39"/>
      <c r="E44" s="39"/>
    </row>
  </sheetData>
  <mergeCells count="8">
    <mergeCell ref="A36:E36"/>
    <mergeCell ref="A38:E38"/>
    <mergeCell ref="A44:E44"/>
    <mergeCell ref="A1:I1"/>
    <mergeCell ref="A2:I2"/>
    <mergeCell ref="A25:I25"/>
    <mergeCell ref="A28:I28"/>
    <mergeCell ref="A29:E2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135"/>
  <sheetViews>
    <sheetView zoomScaleNormal="100" workbookViewId="0"/>
  </sheetViews>
  <sheetFormatPr defaultColWidth="8.7109375" defaultRowHeight="15" x14ac:dyDescent="0.25"/>
  <cols>
    <col min="1" max="1" width="24.140625" customWidth="1"/>
    <col min="2" max="2" width="22" customWidth="1"/>
    <col min="3" max="3" width="14" customWidth="1"/>
    <col min="4" max="34" width="13" customWidth="1"/>
  </cols>
  <sheetData>
    <row r="1" spans="1:34" ht="41.25" customHeight="1" x14ac:dyDescent="0.25">
      <c r="A1" t="s">
        <v>136</v>
      </c>
      <c r="B1" t="s">
        <v>137</v>
      </c>
      <c r="C1" s="20">
        <v>2000</v>
      </c>
      <c r="D1" s="20">
        <v>2001</v>
      </c>
      <c r="E1" s="20">
        <v>2002</v>
      </c>
      <c r="F1" s="20">
        <v>2003</v>
      </c>
      <c r="G1" s="20">
        <v>2004</v>
      </c>
      <c r="H1" s="20">
        <v>2005</v>
      </c>
      <c r="I1" s="20">
        <v>2006</v>
      </c>
      <c r="J1" s="20">
        <v>2007</v>
      </c>
      <c r="K1" s="20">
        <v>2008</v>
      </c>
      <c r="L1" s="20">
        <v>2009</v>
      </c>
      <c r="M1" s="20">
        <v>2010</v>
      </c>
      <c r="N1" s="20">
        <v>2011</v>
      </c>
      <c r="O1" s="20">
        <v>2012</v>
      </c>
      <c r="P1" s="20">
        <v>2013</v>
      </c>
      <c r="Q1" s="20">
        <v>2014</v>
      </c>
      <c r="R1" s="20">
        <v>2015</v>
      </c>
      <c r="S1" s="20">
        <v>2016</v>
      </c>
      <c r="T1" s="20">
        <v>2017</v>
      </c>
      <c r="U1" s="20">
        <v>2018</v>
      </c>
      <c r="V1" s="20">
        <v>2019</v>
      </c>
      <c r="W1" s="20">
        <v>2020</v>
      </c>
      <c r="X1" s="20">
        <v>2021</v>
      </c>
      <c r="Y1" s="20">
        <v>2022</v>
      </c>
      <c r="Z1" s="20">
        <v>2023</v>
      </c>
      <c r="AA1" s="20">
        <v>2024</v>
      </c>
      <c r="AB1" s="20">
        <v>2025</v>
      </c>
      <c r="AC1" s="21" t="s">
        <v>138</v>
      </c>
      <c r="AD1" s="21" t="s">
        <v>139</v>
      </c>
      <c r="AE1" s="21" t="s">
        <v>140</v>
      </c>
      <c r="AF1" s="21" t="s">
        <v>141</v>
      </c>
      <c r="AG1" s="21" t="s">
        <v>142</v>
      </c>
      <c r="AH1" s="21" t="s">
        <v>143</v>
      </c>
    </row>
    <row r="2" spans="1:34" ht="15" customHeight="1" x14ac:dyDescent="0.25">
      <c r="A2">
        <v>1</v>
      </c>
      <c r="B2" t="s">
        <v>144</v>
      </c>
      <c r="C2" s="22">
        <v>33987977</v>
      </c>
      <c r="D2" s="22">
        <v>34479458</v>
      </c>
      <c r="E2" s="22">
        <v>34871843</v>
      </c>
      <c r="F2" s="22">
        <v>35253159</v>
      </c>
      <c r="G2" s="22">
        <v>35574576</v>
      </c>
      <c r="H2" s="22">
        <v>35827943</v>
      </c>
      <c r="I2" s="22">
        <v>36021202</v>
      </c>
      <c r="J2" s="22">
        <v>36250311</v>
      </c>
      <c r="K2" s="22">
        <v>36604337</v>
      </c>
      <c r="L2" s="22">
        <v>36961229</v>
      </c>
      <c r="M2" s="22">
        <v>37319550</v>
      </c>
      <c r="N2" s="22">
        <v>37636311</v>
      </c>
      <c r="O2" s="22">
        <v>37944551</v>
      </c>
      <c r="P2" s="22">
        <v>38253768</v>
      </c>
      <c r="Q2" s="22">
        <v>38586706</v>
      </c>
      <c r="R2" s="22">
        <v>38904296</v>
      </c>
      <c r="S2" s="22">
        <v>39149186</v>
      </c>
      <c r="T2" s="22">
        <v>39337785</v>
      </c>
      <c r="U2" s="22">
        <v>39437463</v>
      </c>
      <c r="V2" s="22">
        <v>39437610</v>
      </c>
      <c r="W2" s="22">
        <v>39527808</v>
      </c>
      <c r="X2" s="22">
        <v>39152927</v>
      </c>
      <c r="Y2" s="22">
        <v>39125347</v>
      </c>
      <c r="Z2" s="22">
        <v>39181667</v>
      </c>
      <c r="AA2" s="22">
        <v>39364774</v>
      </c>
      <c r="AB2" s="22">
        <v>39355309</v>
      </c>
      <c r="AC2" s="23">
        <v>0.15791854866796001</v>
      </c>
      <c r="AD2" s="24">
        <v>5.8821941095152904E-3</v>
      </c>
      <c r="AE2" s="24">
        <v>1.1532846845168101E-3</v>
      </c>
      <c r="AF2" s="24">
        <v>-8.74325763205008E-4</v>
      </c>
      <c r="AG2" s="24">
        <v>1.9553643498344498E-3</v>
      </c>
      <c r="AH2" s="24">
        <v>-2.40443397439548E-4</v>
      </c>
    </row>
    <row r="3" spans="1:34" ht="15" customHeight="1" x14ac:dyDescent="0.25">
      <c r="A3">
        <v>2</v>
      </c>
      <c r="B3" t="s">
        <v>145</v>
      </c>
      <c r="C3" s="22">
        <v>20944499</v>
      </c>
      <c r="D3" s="22">
        <v>21319622</v>
      </c>
      <c r="E3" s="22">
        <v>21690325</v>
      </c>
      <c r="F3" s="22">
        <v>22030931</v>
      </c>
      <c r="G3" s="22">
        <v>22394023</v>
      </c>
      <c r="H3" s="22">
        <v>22778123</v>
      </c>
      <c r="I3" s="22">
        <v>23359580</v>
      </c>
      <c r="J3" s="22">
        <v>23831983</v>
      </c>
      <c r="K3" s="22">
        <v>24309039</v>
      </c>
      <c r="L3" s="22">
        <v>24801761</v>
      </c>
      <c r="M3" s="22">
        <v>25241897</v>
      </c>
      <c r="N3" s="22">
        <v>25645504</v>
      </c>
      <c r="O3" s="22">
        <v>26084120</v>
      </c>
      <c r="P3" s="22">
        <v>26479646</v>
      </c>
      <c r="Q3" s="22">
        <v>26963092</v>
      </c>
      <c r="R3" s="22">
        <v>27468531</v>
      </c>
      <c r="S3" s="22">
        <v>27914064</v>
      </c>
      <c r="T3" s="22">
        <v>28291024</v>
      </c>
      <c r="U3" s="22">
        <v>28624564</v>
      </c>
      <c r="V3" s="22">
        <v>28986794</v>
      </c>
      <c r="W3" s="22">
        <v>29237895</v>
      </c>
      <c r="X3" s="22">
        <v>29572672</v>
      </c>
      <c r="Y3" s="22">
        <v>30118002</v>
      </c>
      <c r="Z3" s="22">
        <v>30719247</v>
      </c>
      <c r="AA3" s="22">
        <v>31318578</v>
      </c>
      <c r="AB3" s="22">
        <v>31709821</v>
      </c>
      <c r="AC3" s="23">
        <v>0.513992815010758</v>
      </c>
      <c r="AD3" s="24">
        <v>1.6728394868523701E-2</v>
      </c>
      <c r="AE3" s="24">
        <v>1.44621211674449E-2</v>
      </c>
      <c r="AF3" s="24">
        <v>1.6364617585626899E-2</v>
      </c>
      <c r="AG3" s="24">
        <v>1.73160060204729E-2</v>
      </c>
      <c r="AH3" s="24">
        <v>1.2492361562520499E-2</v>
      </c>
    </row>
    <row r="4" spans="1:34" ht="15" customHeight="1" x14ac:dyDescent="0.25">
      <c r="A4">
        <v>3</v>
      </c>
      <c r="B4" t="s">
        <v>146</v>
      </c>
      <c r="C4" s="22">
        <v>16047515</v>
      </c>
      <c r="D4" s="22">
        <v>16356966</v>
      </c>
      <c r="E4" s="22">
        <v>16689370</v>
      </c>
      <c r="F4" s="22">
        <v>17004085</v>
      </c>
      <c r="G4" s="22">
        <v>17415318</v>
      </c>
      <c r="H4" s="22">
        <v>17842038</v>
      </c>
      <c r="I4" s="22">
        <v>18166990</v>
      </c>
      <c r="J4" s="22">
        <v>18367842</v>
      </c>
      <c r="K4" s="22">
        <v>18527305</v>
      </c>
      <c r="L4" s="22">
        <v>18652644</v>
      </c>
      <c r="M4" s="22">
        <v>18846143</v>
      </c>
      <c r="N4" s="22">
        <v>19055607</v>
      </c>
      <c r="O4" s="22">
        <v>19302016</v>
      </c>
      <c r="P4" s="22">
        <v>19551678</v>
      </c>
      <c r="Q4" s="22">
        <v>19853880</v>
      </c>
      <c r="R4" s="22">
        <v>20219111</v>
      </c>
      <c r="S4" s="22">
        <v>20627237</v>
      </c>
      <c r="T4" s="22">
        <v>20977089</v>
      </c>
      <c r="U4" s="22">
        <v>21254926</v>
      </c>
      <c r="V4" s="22">
        <v>21492056</v>
      </c>
      <c r="W4" s="22">
        <v>21591325</v>
      </c>
      <c r="X4" s="22">
        <v>21836698</v>
      </c>
      <c r="Y4" s="22">
        <v>22413989</v>
      </c>
      <c r="Z4" s="22">
        <v>22929248</v>
      </c>
      <c r="AA4" s="22">
        <v>23265838</v>
      </c>
      <c r="AB4" s="22">
        <v>23462518</v>
      </c>
      <c r="AC4" s="23">
        <v>0.46206549736828401</v>
      </c>
      <c r="AD4" s="24">
        <v>1.53100221585973E-2</v>
      </c>
      <c r="AE4" s="24">
        <v>1.4988814548549501E-2</v>
      </c>
      <c r="AF4" s="24">
        <v>1.6761433706659098E-2</v>
      </c>
      <c r="AG4" s="24">
        <v>1.53563474151197E-2</v>
      </c>
      <c r="AH4" s="24">
        <v>8.45359621261009E-3</v>
      </c>
    </row>
    <row r="5" spans="1:34" ht="15" customHeight="1" x14ac:dyDescent="0.25">
      <c r="A5">
        <v>4</v>
      </c>
      <c r="B5" t="s">
        <v>147</v>
      </c>
      <c r="C5" s="22">
        <v>19001780</v>
      </c>
      <c r="D5" s="22">
        <v>19082838</v>
      </c>
      <c r="E5" s="22">
        <v>19137800</v>
      </c>
      <c r="F5" s="22">
        <v>19175939</v>
      </c>
      <c r="G5" s="22">
        <v>19171567</v>
      </c>
      <c r="H5" s="22">
        <v>19132610</v>
      </c>
      <c r="I5" s="22">
        <v>19104631</v>
      </c>
      <c r="J5" s="22">
        <v>19132335</v>
      </c>
      <c r="K5" s="22">
        <v>19212436</v>
      </c>
      <c r="L5" s="22">
        <v>19307066</v>
      </c>
      <c r="M5" s="22">
        <v>19399956</v>
      </c>
      <c r="N5" s="22">
        <v>19499921</v>
      </c>
      <c r="O5" s="22">
        <v>19574362</v>
      </c>
      <c r="P5" s="22">
        <v>19626488</v>
      </c>
      <c r="Q5" s="22">
        <v>19653431</v>
      </c>
      <c r="R5" s="22">
        <v>19657321</v>
      </c>
      <c r="S5" s="22">
        <v>19636391</v>
      </c>
      <c r="T5" s="22">
        <v>19593849</v>
      </c>
      <c r="U5" s="22">
        <v>19544098</v>
      </c>
      <c r="V5" s="22">
        <v>19463131</v>
      </c>
      <c r="W5" s="22">
        <v>20122262</v>
      </c>
      <c r="X5" s="22">
        <v>19835345</v>
      </c>
      <c r="Y5" s="22">
        <v>19713025</v>
      </c>
      <c r="Z5" s="22">
        <v>19786543</v>
      </c>
      <c r="AA5" s="22">
        <v>20001419</v>
      </c>
      <c r="AB5" s="22">
        <v>20002427</v>
      </c>
      <c r="AC5" s="23">
        <v>5.26606981030198E-2</v>
      </c>
      <c r="AD5" s="24">
        <v>2.05494680319718E-3</v>
      </c>
      <c r="AE5" s="24">
        <v>1.7418930651589299E-3</v>
      </c>
      <c r="AF5" s="24">
        <v>-1.1939163476675199E-3</v>
      </c>
      <c r="AG5" s="24">
        <v>4.86982973447891E-3</v>
      </c>
      <c r="AH5" s="24">
        <v>5.0396424373690699E-5</v>
      </c>
    </row>
    <row r="6" spans="1:34" ht="15" customHeight="1" x14ac:dyDescent="0.25">
      <c r="A6">
        <v>5</v>
      </c>
      <c r="B6" t="s">
        <v>148</v>
      </c>
      <c r="C6" s="22">
        <v>12284173</v>
      </c>
      <c r="D6" s="22">
        <v>12298970</v>
      </c>
      <c r="E6" s="22">
        <v>12331031</v>
      </c>
      <c r="F6" s="22">
        <v>12374658</v>
      </c>
      <c r="G6" s="22">
        <v>12410722</v>
      </c>
      <c r="H6" s="22">
        <v>12449990</v>
      </c>
      <c r="I6" s="22">
        <v>12510809</v>
      </c>
      <c r="J6" s="22">
        <v>12563937</v>
      </c>
      <c r="K6" s="22">
        <v>12612285</v>
      </c>
      <c r="L6" s="22">
        <v>12666858</v>
      </c>
      <c r="M6" s="22">
        <v>12711406</v>
      </c>
      <c r="N6" s="22">
        <v>12747052</v>
      </c>
      <c r="O6" s="22">
        <v>12769123</v>
      </c>
      <c r="P6" s="22">
        <v>12779538</v>
      </c>
      <c r="Q6" s="22">
        <v>12792392</v>
      </c>
      <c r="R6" s="22">
        <v>12789838</v>
      </c>
      <c r="S6" s="22">
        <v>12788468</v>
      </c>
      <c r="T6" s="22">
        <v>12794679</v>
      </c>
      <c r="U6" s="22">
        <v>12809107</v>
      </c>
      <c r="V6" s="22">
        <v>12798883</v>
      </c>
      <c r="W6" s="22">
        <v>12995576</v>
      </c>
      <c r="X6" s="22">
        <v>13016628</v>
      </c>
      <c r="Y6" s="22">
        <v>12984655</v>
      </c>
      <c r="Z6" s="22">
        <v>13009406</v>
      </c>
      <c r="AA6" s="22">
        <v>13045848</v>
      </c>
      <c r="AB6" s="22">
        <v>13059432</v>
      </c>
      <c r="AC6" s="23">
        <v>6.3110394163286399E-2</v>
      </c>
      <c r="AD6" s="24">
        <v>2.4509565145480802E-3</v>
      </c>
      <c r="AE6" s="24">
        <v>2.0881453412182598E-3</v>
      </c>
      <c r="AF6" s="24">
        <v>9.8080857319948799E-4</v>
      </c>
      <c r="AG6" s="24">
        <v>1.91595165487546E-3</v>
      </c>
      <c r="AH6" s="24">
        <v>1.0412508255500099E-3</v>
      </c>
    </row>
    <row r="7" spans="1:34" ht="15" customHeight="1" x14ac:dyDescent="0.25">
      <c r="A7">
        <v>6</v>
      </c>
      <c r="B7" t="s">
        <v>149</v>
      </c>
      <c r="C7" s="22">
        <v>12434161</v>
      </c>
      <c r="D7" s="22">
        <v>12488445</v>
      </c>
      <c r="E7" s="22">
        <v>12525556</v>
      </c>
      <c r="F7" s="22">
        <v>12556006</v>
      </c>
      <c r="G7" s="22">
        <v>12589773</v>
      </c>
      <c r="H7" s="22">
        <v>12609903</v>
      </c>
      <c r="I7" s="22">
        <v>12643955</v>
      </c>
      <c r="J7" s="22">
        <v>12695866</v>
      </c>
      <c r="K7" s="22">
        <v>12747038</v>
      </c>
      <c r="L7" s="22">
        <v>12796778</v>
      </c>
      <c r="M7" s="22">
        <v>12840545</v>
      </c>
      <c r="N7" s="22">
        <v>12867783</v>
      </c>
      <c r="O7" s="22">
        <v>12883029</v>
      </c>
      <c r="P7" s="22">
        <v>12895778</v>
      </c>
      <c r="Q7" s="22">
        <v>12885092</v>
      </c>
      <c r="R7" s="22">
        <v>12859585</v>
      </c>
      <c r="S7" s="22">
        <v>12821709</v>
      </c>
      <c r="T7" s="22">
        <v>12779893</v>
      </c>
      <c r="U7" s="22">
        <v>12724685</v>
      </c>
      <c r="V7" s="22">
        <v>12667017</v>
      </c>
      <c r="W7" s="22">
        <v>12795348</v>
      </c>
      <c r="X7" s="22">
        <v>12703354</v>
      </c>
      <c r="Y7" s="22">
        <v>12609577</v>
      </c>
      <c r="Z7" s="22">
        <v>12633389</v>
      </c>
      <c r="AA7" s="22">
        <v>12703033</v>
      </c>
      <c r="AB7" s="22">
        <v>12719141</v>
      </c>
      <c r="AC7" s="23">
        <v>2.2919117743448899E-2</v>
      </c>
      <c r="AD7" s="24">
        <v>9.0682772203076701E-4</v>
      </c>
      <c r="AE7" s="24">
        <v>-1.09753961205561E-3</v>
      </c>
      <c r="AF7" s="24">
        <v>-1.1940152320938399E-3</v>
      </c>
      <c r="AG7" s="24">
        <v>2.88796869557628E-3</v>
      </c>
      <c r="AH7" s="24">
        <v>1.26804362391249E-3</v>
      </c>
    </row>
    <row r="8" spans="1:34" ht="15" customHeight="1" x14ac:dyDescent="0.25">
      <c r="A8">
        <v>7</v>
      </c>
      <c r="B8" t="s">
        <v>150</v>
      </c>
      <c r="C8" s="22">
        <v>11363543</v>
      </c>
      <c r="D8" s="22">
        <v>11387404</v>
      </c>
      <c r="E8" s="22">
        <v>11407889</v>
      </c>
      <c r="F8" s="22">
        <v>11434788</v>
      </c>
      <c r="G8" s="22">
        <v>11452251</v>
      </c>
      <c r="H8" s="22">
        <v>11463320</v>
      </c>
      <c r="I8" s="22">
        <v>11481213</v>
      </c>
      <c r="J8" s="22">
        <v>11500468</v>
      </c>
      <c r="K8" s="22">
        <v>11515391</v>
      </c>
      <c r="L8" s="22">
        <v>11528896</v>
      </c>
      <c r="M8" s="22">
        <v>11539449</v>
      </c>
      <c r="N8" s="22">
        <v>11545735</v>
      </c>
      <c r="O8" s="22">
        <v>11550971</v>
      </c>
      <c r="P8" s="22">
        <v>11579692</v>
      </c>
      <c r="Q8" s="22">
        <v>11606573</v>
      </c>
      <c r="R8" s="22">
        <v>11622315</v>
      </c>
      <c r="S8" s="22">
        <v>11640060</v>
      </c>
      <c r="T8" s="22">
        <v>11665706</v>
      </c>
      <c r="U8" s="22">
        <v>11680892</v>
      </c>
      <c r="V8" s="22">
        <v>11696507</v>
      </c>
      <c r="W8" s="22">
        <v>11798534</v>
      </c>
      <c r="X8" s="22">
        <v>11761443</v>
      </c>
      <c r="Y8" s="22">
        <v>11764950</v>
      </c>
      <c r="Z8" s="22">
        <v>11808390</v>
      </c>
      <c r="AA8" s="22">
        <v>11860621</v>
      </c>
      <c r="AB8" s="22">
        <v>11900510</v>
      </c>
      <c r="AC8" s="23">
        <v>4.7253484234626497E-2</v>
      </c>
      <c r="AD8" s="24">
        <v>1.8485467748050599E-3</v>
      </c>
      <c r="AE8" s="24">
        <v>2.36822976531159E-3</v>
      </c>
      <c r="AF8" s="24">
        <v>1.72267607987964E-3</v>
      </c>
      <c r="AG8" s="24">
        <v>3.8261290363639198E-3</v>
      </c>
      <c r="AH8" s="24">
        <v>3.3631459937890299E-3</v>
      </c>
    </row>
    <row r="9" spans="1:34" ht="15" customHeight="1" x14ac:dyDescent="0.25">
      <c r="A9">
        <v>8</v>
      </c>
      <c r="B9" t="s">
        <v>151</v>
      </c>
      <c r="C9" s="22">
        <v>8227303</v>
      </c>
      <c r="D9" s="22">
        <v>8377038</v>
      </c>
      <c r="E9" s="22">
        <v>8508256</v>
      </c>
      <c r="F9" s="22">
        <v>8622793</v>
      </c>
      <c r="G9" s="22">
        <v>8769252</v>
      </c>
      <c r="H9" s="22">
        <v>8925922</v>
      </c>
      <c r="I9" s="22">
        <v>9155813</v>
      </c>
      <c r="J9" s="22">
        <v>9349988</v>
      </c>
      <c r="K9" s="22">
        <v>9504843</v>
      </c>
      <c r="L9" s="22">
        <v>9620846</v>
      </c>
      <c r="M9" s="22">
        <v>9712209</v>
      </c>
      <c r="N9" s="22">
        <v>9803630</v>
      </c>
      <c r="O9" s="22">
        <v>9903580</v>
      </c>
      <c r="P9" s="22">
        <v>9975592</v>
      </c>
      <c r="Q9" s="22">
        <v>10071204</v>
      </c>
      <c r="R9" s="22">
        <v>10183353</v>
      </c>
      <c r="S9" s="22">
        <v>10308442</v>
      </c>
      <c r="T9" s="22">
        <v>10417031</v>
      </c>
      <c r="U9" s="22">
        <v>10519389</v>
      </c>
      <c r="V9" s="22">
        <v>10628020</v>
      </c>
      <c r="W9" s="22">
        <v>10732595</v>
      </c>
      <c r="X9" s="22">
        <v>10793038</v>
      </c>
      <c r="Y9" s="22">
        <v>10929992</v>
      </c>
      <c r="Z9" s="22">
        <v>11063669</v>
      </c>
      <c r="AA9" s="22">
        <v>11204208</v>
      </c>
      <c r="AB9" s="22">
        <v>11302748</v>
      </c>
      <c r="AC9" s="23">
        <v>0.37380961902095999</v>
      </c>
      <c r="AD9" s="24">
        <v>1.27845372686211E-2</v>
      </c>
      <c r="AE9" s="24">
        <v>1.0483728572022301E-2</v>
      </c>
      <c r="AF9" s="24">
        <v>1.0405870244444899E-2</v>
      </c>
      <c r="AG9" s="24">
        <v>1.1241149432003101E-2</v>
      </c>
      <c r="AH9" s="24">
        <v>8.7949099124186199E-3</v>
      </c>
    </row>
    <row r="10" spans="1:34" ht="15" customHeight="1" x14ac:dyDescent="0.25">
      <c r="A10">
        <v>9</v>
      </c>
      <c r="B10" t="s">
        <v>152</v>
      </c>
      <c r="C10" s="22">
        <v>8081614</v>
      </c>
      <c r="D10" s="22">
        <v>8210122</v>
      </c>
      <c r="E10" s="22">
        <v>8326201</v>
      </c>
      <c r="F10" s="22">
        <v>8422501</v>
      </c>
      <c r="G10" s="22">
        <v>8553152</v>
      </c>
      <c r="H10" s="22">
        <v>8705407</v>
      </c>
      <c r="I10" s="22">
        <v>8917270</v>
      </c>
      <c r="J10" s="22">
        <v>9118037</v>
      </c>
      <c r="K10" s="22">
        <v>9309449</v>
      </c>
      <c r="L10" s="22">
        <v>9449566</v>
      </c>
      <c r="M10" s="22">
        <v>9574586</v>
      </c>
      <c r="N10" s="22">
        <v>9658913</v>
      </c>
      <c r="O10" s="22">
        <v>9751810</v>
      </c>
      <c r="P10" s="22">
        <v>9846717</v>
      </c>
      <c r="Q10" s="22">
        <v>9937295</v>
      </c>
      <c r="R10" s="22">
        <v>10037218</v>
      </c>
      <c r="S10" s="22">
        <v>10161802</v>
      </c>
      <c r="T10" s="22">
        <v>10275758</v>
      </c>
      <c r="U10" s="22">
        <v>10391358</v>
      </c>
      <c r="V10" s="22">
        <v>10501384</v>
      </c>
      <c r="W10" s="22">
        <v>10450215</v>
      </c>
      <c r="X10" s="22">
        <v>10565503</v>
      </c>
      <c r="Y10" s="22">
        <v>10705768</v>
      </c>
      <c r="Z10" s="22">
        <v>10871849</v>
      </c>
      <c r="AA10" s="22">
        <v>11052061</v>
      </c>
      <c r="AB10" s="22">
        <v>11197968</v>
      </c>
      <c r="AC10" s="23">
        <v>0.38561034961580698</v>
      </c>
      <c r="AD10" s="24">
        <v>1.3131094593911199E-2</v>
      </c>
      <c r="AE10" s="24">
        <v>1.10033311143045E-2</v>
      </c>
      <c r="AF10" s="24">
        <v>1.39179210488551E-2</v>
      </c>
      <c r="AG10" s="24">
        <v>1.5096035094772199E-2</v>
      </c>
      <c r="AH10" s="24">
        <v>1.32017910505561E-2</v>
      </c>
    </row>
    <row r="11" spans="1:34" ht="15" customHeight="1" x14ac:dyDescent="0.25">
      <c r="A11">
        <v>10</v>
      </c>
      <c r="B11" t="s">
        <v>153</v>
      </c>
      <c r="C11" s="22">
        <v>9952450</v>
      </c>
      <c r="D11" s="22">
        <v>9991120</v>
      </c>
      <c r="E11" s="22">
        <v>10015710</v>
      </c>
      <c r="F11" s="22">
        <v>10041152</v>
      </c>
      <c r="G11" s="22">
        <v>10055315</v>
      </c>
      <c r="H11" s="22">
        <v>10051137</v>
      </c>
      <c r="I11" s="22">
        <v>10036081</v>
      </c>
      <c r="J11" s="22">
        <v>10001284</v>
      </c>
      <c r="K11" s="22">
        <v>9946889</v>
      </c>
      <c r="L11" s="22">
        <v>9901591</v>
      </c>
      <c r="M11" s="22">
        <v>9877597</v>
      </c>
      <c r="N11" s="22">
        <v>9883053</v>
      </c>
      <c r="O11" s="22">
        <v>9898289</v>
      </c>
      <c r="P11" s="22">
        <v>9914802</v>
      </c>
      <c r="Q11" s="22">
        <v>9932033</v>
      </c>
      <c r="R11" s="22">
        <v>9934483</v>
      </c>
      <c r="S11" s="22">
        <v>9954117</v>
      </c>
      <c r="T11" s="22">
        <v>9976752</v>
      </c>
      <c r="U11" s="22">
        <v>9987286</v>
      </c>
      <c r="V11" s="22">
        <v>9984795</v>
      </c>
      <c r="W11" s="22">
        <v>10072294</v>
      </c>
      <c r="X11" s="22">
        <v>10042362</v>
      </c>
      <c r="Y11" s="22">
        <v>10043906</v>
      </c>
      <c r="Z11" s="22">
        <v>10062124</v>
      </c>
      <c r="AA11" s="22">
        <v>10099962</v>
      </c>
      <c r="AB11" s="22">
        <v>10127884</v>
      </c>
      <c r="AC11" s="23">
        <v>1.7627217418826498E-2</v>
      </c>
      <c r="AD11" s="24">
        <v>6.9919071688540101E-4</v>
      </c>
      <c r="AE11" s="24">
        <v>1.92991745196136E-3</v>
      </c>
      <c r="AF11" s="24">
        <v>1.10139124444664E-3</v>
      </c>
      <c r="AG11" s="24">
        <v>2.7792982778962502E-3</v>
      </c>
      <c r="AH11" s="24">
        <v>2.7645648567786699E-3</v>
      </c>
    </row>
    <row r="12" spans="1:34" ht="15" customHeight="1" x14ac:dyDescent="0.25">
      <c r="A12">
        <v>11</v>
      </c>
      <c r="B12" t="s">
        <v>154</v>
      </c>
      <c r="C12" s="22">
        <v>8430621</v>
      </c>
      <c r="D12" s="22">
        <v>8492671</v>
      </c>
      <c r="E12" s="22">
        <v>8552643</v>
      </c>
      <c r="F12" s="22">
        <v>8601402</v>
      </c>
      <c r="G12" s="22">
        <v>8634561</v>
      </c>
      <c r="H12" s="22">
        <v>8651974</v>
      </c>
      <c r="I12" s="22">
        <v>8661679</v>
      </c>
      <c r="J12" s="22">
        <v>8677885</v>
      </c>
      <c r="K12" s="22">
        <v>8711090</v>
      </c>
      <c r="L12" s="22">
        <v>8755602</v>
      </c>
      <c r="M12" s="22">
        <v>8799451</v>
      </c>
      <c r="N12" s="22">
        <v>8828552</v>
      </c>
      <c r="O12" s="22">
        <v>8845671</v>
      </c>
      <c r="P12" s="22">
        <v>8857821</v>
      </c>
      <c r="Q12" s="22">
        <v>8867277</v>
      </c>
      <c r="R12" s="22">
        <v>8870312</v>
      </c>
      <c r="S12" s="22">
        <v>8873584</v>
      </c>
      <c r="T12" s="22">
        <v>8888147</v>
      </c>
      <c r="U12" s="22">
        <v>8891730</v>
      </c>
      <c r="V12" s="22">
        <v>8891258</v>
      </c>
      <c r="W12" s="22">
        <v>9270476</v>
      </c>
      <c r="X12" s="22">
        <v>9266509</v>
      </c>
      <c r="Y12" s="22">
        <v>9298402</v>
      </c>
      <c r="Z12" s="22">
        <v>9395315</v>
      </c>
      <c r="AA12" s="22">
        <v>9506354</v>
      </c>
      <c r="AB12" s="22">
        <v>9548215</v>
      </c>
      <c r="AC12" s="23">
        <v>0.13256366286659099</v>
      </c>
      <c r="AD12" s="24">
        <v>4.9917692232321897E-3</v>
      </c>
      <c r="AE12" s="24">
        <v>7.3916096304813602E-3</v>
      </c>
      <c r="AF12" s="24">
        <v>5.9213622317637604E-3</v>
      </c>
      <c r="AG12" s="24">
        <v>8.8763863978293892E-3</v>
      </c>
      <c r="AH12" s="24">
        <v>4.4034758225919204E-3</v>
      </c>
    </row>
    <row r="13" spans="1:34" ht="15" customHeight="1" x14ac:dyDescent="0.25">
      <c r="A13">
        <v>12</v>
      </c>
      <c r="B13" t="s">
        <v>155</v>
      </c>
      <c r="C13" s="22">
        <v>7105817</v>
      </c>
      <c r="D13" s="22">
        <v>7198362</v>
      </c>
      <c r="E13" s="22">
        <v>7286873</v>
      </c>
      <c r="F13" s="22">
        <v>7366977</v>
      </c>
      <c r="G13" s="22">
        <v>7475575</v>
      </c>
      <c r="H13" s="22">
        <v>7577105</v>
      </c>
      <c r="I13" s="22">
        <v>7673725</v>
      </c>
      <c r="J13" s="22">
        <v>7751000</v>
      </c>
      <c r="K13" s="22">
        <v>7833496</v>
      </c>
      <c r="L13" s="22">
        <v>7925937</v>
      </c>
      <c r="M13" s="22">
        <v>8024004</v>
      </c>
      <c r="N13" s="22">
        <v>8102437</v>
      </c>
      <c r="O13" s="22">
        <v>8187456</v>
      </c>
      <c r="P13" s="22">
        <v>8255861</v>
      </c>
      <c r="Q13" s="22">
        <v>8315430</v>
      </c>
      <c r="R13" s="22">
        <v>8367303</v>
      </c>
      <c r="S13" s="22">
        <v>8417651</v>
      </c>
      <c r="T13" s="22">
        <v>8471011</v>
      </c>
      <c r="U13" s="22">
        <v>8510920</v>
      </c>
      <c r="V13" s="22">
        <v>8556642</v>
      </c>
      <c r="W13" s="22">
        <v>8637303</v>
      </c>
      <c r="X13" s="22">
        <v>8660007</v>
      </c>
      <c r="Y13" s="22">
        <v>8681038</v>
      </c>
      <c r="Z13" s="22">
        <v>8732034</v>
      </c>
      <c r="AA13" s="22">
        <v>8819642</v>
      </c>
      <c r="AB13" s="22">
        <v>8880107</v>
      </c>
      <c r="AC13" s="23">
        <v>0.24969542559286301</v>
      </c>
      <c r="AD13" s="24">
        <v>8.9558603559811694E-3</v>
      </c>
      <c r="AE13" s="24">
        <v>5.9659252798176503E-3</v>
      </c>
      <c r="AF13" s="24">
        <v>5.56004502815588E-3</v>
      </c>
      <c r="AG13" s="24">
        <v>7.5861298823163299E-3</v>
      </c>
      <c r="AH13" s="24">
        <v>6.8557204476100099E-3</v>
      </c>
    </row>
    <row r="14" spans="1:34" ht="15" customHeight="1" x14ac:dyDescent="0.25">
      <c r="A14">
        <v>13</v>
      </c>
      <c r="B14" t="s">
        <v>156</v>
      </c>
      <c r="C14" s="22">
        <v>5910512</v>
      </c>
      <c r="D14" s="22">
        <v>5985722</v>
      </c>
      <c r="E14" s="22">
        <v>6052349</v>
      </c>
      <c r="F14" s="22">
        <v>6104115</v>
      </c>
      <c r="G14" s="22">
        <v>6178645</v>
      </c>
      <c r="H14" s="22">
        <v>6257305</v>
      </c>
      <c r="I14" s="22">
        <v>6370753</v>
      </c>
      <c r="J14" s="22">
        <v>6461587</v>
      </c>
      <c r="K14" s="22">
        <v>6562231</v>
      </c>
      <c r="L14" s="22">
        <v>6667426</v>
      </c>
      <c r="M14" s="22">
        <v>6743009</v>
      </c>
      <c r="N14" s="22">
        <v>6827479</v>
      </c>
      <c r="O14" s="22">
        <v>6898599</v>
      </c>
      <c r="P14" s="22">
        <v>6966252</v>
      </c>
      <c r="Q14" s="22">
        <v>7057531</v>
      </c>
      <c r="R14" s="22">
        <v>7167287</v>
      </c>
      <c r="S14" s="22">
        <v>7299961</v>
      </c>
      <c r="T14" s="22">
        <v>7427951</v>
      </c>
      <c r="U14" s="22">
        <v>7526793</v>
      </c>
      <c r="V14" s="22">
        <v>7614024</v>
      </c>
      <c r="W14" s="22">
        <v>7726812</v>
      </c>
      <c r="X14" s="22">
        <v>7744316</v>
      </c>
      <c r="Y14" s="22">
        <v>7786828</v>
      </c>
      <c r="Z14" s="22">
        <v>7838655</v>
      </c>
      <c r="AA14" s="22">
        <v>7927958</v>
      </c>
      <c r="AB14" s="22">
        <v>8001020</v>
      </c>
      <c r="AC14" s="23">
        <v>0.35369321642524398</v>
      </c>
      <c r="AD14" s="24">
        <v>1.21871280605685E-2</v>
      </c>
      <c r="AE14" s="24">
        <v>1.1064951992877201E-2</v>
      </c>
      <c r="AF14" s="24">
        <v>6.9989137467241199E-3</v>
      </c>
      <c r="AG14" s="24">
        <v>9.0861794045358196E-3</v>
      </c>
      <c r="AH14" s="24">
        <v>9.2157400430224294E-3</v>
      </c>
    </row>
    <row r="15" spans="1:34" ht="15" customHeight="1" x14ac:dyDescent="0.25">
      <c r="A15">
        <v>14</v>
      </c>
      <c r="B15" t="s">
        <v>157</v>
      </c>
      <c r="C15" s="22">
        <v>5160586</v>
      </c>
      <c r="D15" s="22">
        <v>5273477</v>
      </c>
      <c r="E15" s="22">
        <v>5396255</v>
      </c>
      <c r="F15" s="22">
        <v>5510364</v>
      </c>
      <c r="G15" s="22">
        <v>5652404</v>
      </c>
      <c r="H15" s="22">
        <v>5839077</v>
      </c>
      <c r="I15" s="22">
        <v>6029141</v>
      </c>
      <c r="J15" s="22">
        <v>6167681</v>
      </c>
      <c r="K15" s="22">
        <v>6280362</v>
      </c>
      <c r="L15" s="22">
        <v>6343154</v>
      </c>
      <c r="M15" s="22">
        <v>6407342</v>
      </c>
      <c r="N15" s="22">
        <v>6473416</v>
      </c>
      <c r="O15" s="22">
        <v>6556344</v>
      </c>
      <c r="P15" s="22">
        <v>6634690</v>
      </c>
      <c r="Q15" s="22">
        <v>6732873</v>
      </c>
      <c r="R15" s="22">
        <v>6832810</v>
      </c>
      <c r="S15" s="22">
        <v>6944767</v>
      </c>
      <c r="T15" s="22">
        <v>7048088</v>
      </c>
      <c r="U15" s="22">
        <v>7164228</v>
      </c>
      <c r="V15" s="22">
        <v>7291843</v>
      </c>
      <c r="W15" s="22">
        <v>7186647</v>
      </c>
      <c r="X15" s="22">
        <v>7274022</v>
      </c>
      <c r="Y15" s="22">
        <v>7370065</v>
      </c>
      <c r="Z15" s="22">
        <v>7452073</v>
      </c>
      <c r="AA15" s="22">
        <v>7556424</v>
      </c>
      <c r="AB15" s="22">
        <v>7623818</v>
      </c>
      <c r="AC15" s="23">
        <v>0.477316335780471</v>
      </c>
      <c r="AD15" s="24">
        <v>1.5731544315388001E-2</v>
      </c>
      <c r="AE15" s="24">
        <v>1.1014344627020599E-2</v>
      </c>
      <c r="AF15" s="24">
        <v>1.18805341649517E-2</v>
      </c>
      <c r="AG15" s="24">
        <v>1.13474892700465E-2</v>
      </c>
      <c r="AH15" s="24">
        <v>8.9187689838473895E-3</v>
      </c>
    </row>
    <row r="16" spans="1:34" ht="15" customHeight="1" x14ac:dyDescent="0.25">
      <c r="A16">
        <v>15</v>
      </c>
      <c r="B16" t="s">
        <v>158</v>
      </c>
      <c r="C16" s="22">
        <v>5703719</v>
      </c>
      <c r="D16" s="22">
        <v>5750789</v>
      </c>
      <c r="E16" s="22">
        <v>5795918</v>
      </c>
      <c r="F16" s="22">
        <v>5847812</v>
      </c>
      <c r="G16" s="22">
        <v>5910809</v>
      </c>
      <c r="H16" s="22">
        <v>5991057</v>
      </c>
      <c r="I16" s="22">
        <v>6088766</v>
      </c>
      <c r="J16" s="22">
        <v>6175727</v>
      </c>
      <c r="K16" s="22">
        <v>6247411</v>
      </c>
      <c r="L16" s="22">
        <v>6306019</v>
      </c>
      <c r="M16" s="22">
        <v>6355518</v>
      </c>
      <c r="N16" s="22">
        <v>6400298</v>
      </c>
      <c r="O16" s="22">
        <v>6455752</v>
      </c>
      <c r="P16" s="22">
        <v>6496943</v>
      </c>
      <c r="Q16" s="22">
        <v>6544617</v>
      </c>
      <c r="R16" s="22">
        <v>6595354</v>
      </c>
      <c r="S16" s="22">
        <v>6651277</v>
      </c>
      <c r="T16" s="22">
        <v>6714748</v>
      </c>
      <c r="U16" s="22">
        <v>6778180</v>
      </c>
      <c r="V16" s="22">
        <v>6830325</v>
      </c>
      <c r="W16" s="22">
        <v>6927736</v>
      </c>
      <c r="X16" s="22">
        <v>6966687</v>
      </c>
      <c r="Y16" s="22">
        <v>7063325</v>
      </c>
      <c r="Z16" s="22">
        <v>7153029</v>
      </c>
      <c r="AA16" s="22">
        <v>7251291</v>
      </c>
      <c r="AB16" s="22">
        <v>7315076</v>
      </c>
      <c r="AC16" s="23">
        <v>0.28250988521699599</v>
      </c>
      <c r="AD16" s="24">
        <v>1.00024536757872E-2</v>
      </c>
      <c r="AE16" s="24">
        <v>1.04110176364978E-2</v>
      </c>
      <c r="AF16" s="24">
        <v>1.09402839223245E-2</v>
      </c>
      <c r="AG16" s="24">
        <v>1.17422452686113E-2</v>
      </c>
      <c r="AH16" s="24">
        <v>8.7963646749247802E-3</v>
      </c>
    </row>
    <row r="17" spans="1:34" ht="15" customHeight="1" x14ac:dyDescent="0.25">
      <c r="A17">
        <v>16</v>
      </c>
      <c r="B17" t="s">
        <v>159</v>
      </c>
      <c r="C17" s="22">
        <v>6361104</v>
      </c>
      <c r="D17" s="22">
        <v>6397634</v>
      </c>
      <c r="E17" s="22">
        <v>6417206</v>
      </c>
      <c r="F17" s="22">
        <v>6422565</v>
      </c>
      <c r="G17" s="22">
        <v>6412281</v>
      </c>
      <c r="H17" s="22">
        <v>6403290</v>
      </c>
      <c r="I17" s="22">
        <v>6410084</v>
      </c>
      <c r="J17" s="22">
        <v>6431559</v>
      </c>
      <c r="K17" s="22">
        <v>6468967</v>
      </c>
      <c r="L17" s="22">
        <v>6517613</v>
      </c>
      <c r="M17" s="22">
        <v>6566440</v>
      </c>
      <c r="N17" s="22">
        <v>6614218</v>
      </c>
      <c r="O17" s="22">
        <v>6664269</v>
      </c>
      <c r="P17" s="22">
        <v>6715158</v>
      </c>
      <c r="Q17" s="22">
        <v>6764864</v>
      </c>
      <c r="R17" s="22">
        <v>6797484</v>
      </c>
      <c r="S17" s="22">
        <v>6827280</v>
      </c>
      <c r="T17" s="22">
        <v>6863560</v>
      </c>
      <c r="U17" s="22">
        <v>6885720</v>
      </c>
      <c r="V17" s="22">
        <v>6894883</v>
      </c>
      <c r="W17" s="22">
        <v>6985320</v>
      </c>
      <c r="X17" s="22">
        <v>6996721</v>
      </c>
      <c r="Y17" s="22">
        <v>7025465</v>
      </c>
      <c r="Z17" s="22">
        <v>7073479</v>
      </c>
      <c r="AA17" s="22">
        <v>7138560</v>
      </c>
      <c r="AB17" s="22">
        <v>7154084</v>
      </c>
      <c r="AC17" s="23">
        <v>0.124660750712455</v>
      </c>
      <c r="AD17" s="24">
        <v>4.7103162363668601E-3</v>
      </c>
      <c r="AE17" s="24">
        <v>5.1261779945190903E-3</v>
      </c>
      <c r="AF17" s="24">
        <v>4.7859318287857304E-3</v>
      </c>
      <c r="AG17" s="24">
        <v>6.0656477390383899E-3</v>
      </c>
      <c r="AH17" s="24">
        <v>2.1746682804375098E-3</v>
      </c>
    </row>
    <row r="18" spans="1:34" ht="15" customHeight="1" x14ac:dyDescent="0.25">
      <c r="A18">
        <v>17</v>
      </c>
      <c r="B18" t="s">
        <v>160</v>
      </c>
      <c r="C18" s="22">
        <v>6091866</v>
      </c>
      <c r="D18" s="22">
        <v>6127760</v>
      </c>
      <c r="E18" s="22">
        <v>6155967</v>
      </c>
      <c r="F18" s="22">
        <v>6196638</v>
      </c>
      <c r="G18" s="22">
        <v>6233007</v>
      </c>
      <c r="H18" s="22">
        <v>6278616</v>
      </c>
      <c r="I18" s="22">
        <v>6332669</v>
      </c>
      <c r="J18" s="22">
        <v>6379599</v>
      </c>
      <c r="K18" s="22">
        <v>6424806</v>
      </c>
      <c r="L18" s="22">
        <v>6459325</v>
      </c>
      <c r="M18" s="22">
        <v>6490555</v>
      </c>
      <c r="N18" s="22">
        <v>6517250</v>
      </c>
      <c r="O18" s="22">
        <v>6538989</v>
      </c>
      <c r="P18" s="22">
        <v>6570575</v>
      </c>
      <c r="Q18" s="22">
        <v>6596019</v>
      </c>
      <c r="R18" s="22">
        <v>6611442</v>
      </c>
      <c r="S18" s="22">
        <v>6637898</v>
      </c>
      <c r="T18" s="22">
        <v>6662068</v>
      </c>
      <c r="U18" s="22">
        <v>6698481</v>
      </c>
      <c r="V18" s="22">
        <v>6731010</v>
      </c>
      <c r="W18" s="22">
        <v>6790290</v>
      </c>
      <c r="X18" s="22">
        <v>6814223</v>
      </c>
      <c r="Y18" s="22">
        <v>6841491</v>
      </c>
      <c r="Z18" s="22">
        <v>6881373</v>
      </c>
      <c r="AA18" s="22">
        <v>6934754</v>
      </c>
      <c r="AB18" s="22">
        <v>6973333</v>
      </c>
      <c r="AC18" s="23">
        <v>0.14469573033944</v>
      </c>
      <c r="AD18" s="24">
        <v>5.4201909306075303E-3</v>
      </c>
      <c r="AE18" s="24">
        <v>5.34337702224774E-3</v>
      </c>
      <c r="AF18" s="24">
        <v>5.33410639745457E-3</v>
      </c>
      <c r="AG18" s="24">
        <v>6.3828214016379298E-3</v>
      </c>
      <c r="AH18" s="24">
        <v>5.5631389375888499E-3</v>
      </c>
    </row>
    <row r="19" spans="1:34" ht="15" customHeight="1" x14ac:dyDescent="0.25">
      <c r="A19">
        <v>18</v>
      </c>
      <c r="B19" t="s">
        <v>161</v>
      </c>
      <c r="C19" s="22">
        <v>5607285</v>
      </c>
      <c r="D19" s="22">
        <v>5641142</v>
      </c>
      <c r="E19" s="22">
        <v>5674825</v>
      </c>
      <c r="F19" s="22">
        <v>5709403</v>
      </c>
      <c r="G19" s="22">
        <v>5747741</v>
      </c>
      <c r="H19" s="22">
        <v>5790300</v>
      </c>
      <c r="I19" s="22">
        <v>5842704</v>
      </c>
      <c r="J19" s="22">
        <v>5887612</v>
      </c>
      <c r="K19" s="22">
        <v>5923916</v>
      </c>
      <c r="L19" s="22">
        <v>5961088</v>
      </c>
      <c r="M19" s="22">
        <v>5996089</v>
      </c>
      <c r="N19" s="22">
        <v>6011182</v>
      </c>
      <c r="O19" s="22">
        <v>6026027</v>
      </c>
      <c r="P19" s="22">
        <v>6042989</v>
      </c>
      <c r="Q19" s="22">
        <v>6059130</v>
      </c>
      <c r="R19" s="22">
        <v>6075411</v>
      </c>
      <c r="S19" s="22">
        <v>6091384</v>
      </c>
      <c r="T19" s="22">
        <v>6111382</v>
      </c>
      <c r="U19" s="22">
        <v>6125986</v>
      </c>
      <c r="V19" s="22">
        <v>6140475</v>
      </c>
      <c r="W19" s="22">
        <v>6155074</v>
      </c>
      <c r="X19" s="22">
        <v>6172551</v>
      </c>
      <c r="Y19" s="22">
        <v>6179285</v>
      </c>
      <c r="Z19" s="22">
        <v>6205956</v>
      </c>
      <c r="AA19" s="22">
        <v>6243544</v>
      </c>
      <c r="AB19" s="22">
        <v>6270541</v>
      </c>
      <c r="AC19" s="23">
        <v>0.118284695712809</v>
      </c>
      <c r="AD19" s="24">
        <v>4.48185318122873E-3</v>
      </c>
      <c r="AE19" s="24">
        <v>3.1663015320431099E-3</v>
      </c>
      <c r="AF19" s="24">
        <v>3.7240877473232502E-3</v>
      </c>
      <c r="AG19" s="24">
        <v>4.89864794559747E-3</v>
      </c>
      <c r="AH19" s="24">
        <v>4.3239865051003098E-3</v>
      </c>
    </row>
    <row r="20" spans="1:34" ht="15" customHeight="1" x14ac:dyDescent="0.25">
      <c r="A20">
        <v>19</v>
      </c>
      <c r="B20" t="s">
        <v>162</v>
      </c>
      <c r="C20" s="22">
        <v>5311034</v>
      </c>
      <c r="D20" s="22">
        <v>5374691</v>
      </c>
      <c r="E20" s="22">
        <v>5440389</v>
      </c>
      <c r="F20" s="22">
        <v>5496269</v>
      </c>
      <c r="G20" s="22">
        <v>5546935</v>
      </c>
      <c r="H20" s="22">
        <v>5592379</v>
      </c>
      <c r="I20" s="22">
        <v>5627367</v>
      </c>
      <c r="J20" s="22">
        <v>5653408</v>
      </c>
      <c r="K20" s="22">
        <v>5684965</v>
      </c>
      <c r="L20" s="22">
        <v>5730388</v>
      </c>
      <c r="M20" s="22">
        <v>5788784</v>
      </c>
      <c r="N20" s="22">
        <v>5840241</v>
      </c>
      <c r="O20" s="22">
        <v>5888375</v>
      </c>
      <c r="P20" s="22">
        <v>5925197</v>
      </c>
      <c r="Q20" s="22">
        <v>5960064</v>
      </c>
      <c r="R20" s="22">
        <v>5988528</v>
      </c>
      <c r="S20" s="22">
        <v>6007014</v>
      </c>
      <c r="T20" s="22">
        <v>6028186</v>
      </c>
      <c r="U20" s="22">
        <v>6042153</v>
      </c>
      <c r="V20" s="22">
        <v>6054954</v>
      </c>
      <c r="W20" s="22">
        <v>6178387</v>
      </c>
      <c r="X20" s="22">
        <v>6176035</v>
      </c>
      <c r="Y20" s="22">
        <v>6183257</v>
      </c>
      <c r="Z20" s="22">
        <v>6204927</v>
      </c>
      <c r="AA20" s="22">
        <v>6245314</v>
      </c>
      <c r="AB20" s="22">
        <v>6265347</v>
      </c>
      <c r="AC20" s="23">
        <v>0.179684972832032</v>
      </c>
      <c r="AD20" s="24">
        <v>6.6317908085147302E-3</v>
      </c>
      <c r="AE20" s="24">
        <v>4.52905881066323E-3</v>
      </c>
      <c r="AF20" s="24">
        <v>2.79925857190455E-3</v>
      </c>
      <c r="AG20" s="24">
        <v>4.4059506476059598E-3</v>
      </c>
      <c r="AH20" s="24">
        <v>3.2076849939010302E-3</v>
      </c>
    </row>
    <row r="21" spans="1:34" ht="15" customHeight="1" x14ac:dyDescent="0.25">
      <c r="A21">
        <v>20</v>
      </c>
      <c r="B21" t="s">
        <v>163</v>
      </c>
      <c r="C21" s="22">
        <v>4326921</v>
      </c>
      <c r="D21" s="22">
        <v>4425687</v>
      </c>
      <c r="E21" s="22">
        <v>4490406</v>
      </c>
      <c r="F21" s="22">
        <v>4528732</v>
      </c>
      <c r="G21" s="22">
        <v>4575013</v>
      </c>
      <c r="H21" s="22">
        <v>4631888</v>
      </c>
      <c r="I21" s="22">
        <v>4720423</v>
      </c>
      <c r="J21" s="22">
        <v>4803868</v>
      </c>
      <c r="K21" s="22">
        <v>4889730</v>
      </c>
      <c r="L21" s="22">
        <v>4972195</v>
      </c>
      <c r="M21" s="22">
        <v>5047539</v>
      </c>
      <c r="N21" s="22">
        <v>5121900</v>
      </c>
      <c r="O21" s="22">
        <v>5193660</v>
      </c>
      <c r="P21" s="22">
        <v>5270774</v>
      </c>
      <c r="Q21" s="22">
        <v>5352637</v>
      </c>
      <c r="R21" s="22">
        <v>5454328</v>
      </c>
      <c r="S21" s="22">
        <v>5543844</v>
      </c>
      <c r="T21" s="22">
        <v>5617421</v>
      </c>
      <c r="U21" s="22">
        <v>5697155</v>
      </c>
      <c r="V21" s="22">
        <v>5758486</v>
      </c>
      <c r="W21" s="22">
        <v>5786873</v>
      </c>
      <c r="X21" s="22">
        <v>5814368</v>
      </c>
      <c r="Y21" s="22">
        <v>5853355</v>
      </c>
      <c r="Z21" s="22">
        <v>5912240</v>
      </c>
      <c r="AA21" s="22">
        <v>5988502</v>
      </c>
      <c r="AB21" s="22">
        <v>6012561</v>
      </c>
      <c r="AC21" s="23">
        <v>0.38957032032708699</v>
      </c>
      <c r="AD21" s="24">
        <v>1.3246754124914601E-2</v>
      </c>
      <c r="AE21" s="24">
        <v>9.7917645613543308E-3</v>
      </c>
      <c r="AF21" s="24">
        <v>7.6810902393098504E-3</v>
      </c>
      <c r="AG21" s="24">
        <v>8.9853883293415909E-3</v>
      </c>
      <c r="AH21" s="24">
        <v>4.0175322643292103E-3</v>
      </c>
    </row>
    <row r="22" spans="1:34" ht="15" customHeight="1" x14ac:dyDescent="0.25">
      <c r="A22">
        <v>21</v>
      </c>
      <c r="B22" t="s">
        <v>164</v>
      </c>
      <c r="C22" s="22">
        <v>5373999</v>
      </c>
      <c r="D22" s="22">
        <v>5406835</v>
      </c>
      <c r="E22" s="22">
        <v>5445162</v>
      </c>
      <c r="F22" s="22">
        <v>5479203</v>
      </c>
      <c r="G22" s="22">
        <v>5514026</v>
      </c>
      <c r="H22" s="22">
        <v>5546166</v>
      </c>
      <c r="I22" s="22">
        <v>5577655</v>
      </c>
      <c r="J22" s="22">
        <v>5610775</v>
      </c>
      <c r="K22" s="22">
        <v>5640996</v>
      </c>
      <c r="L22" s="22">
        <v>5669264</v>
      </c>
      <c r="M22" s="22">
        <v>5690538</v>
      </c>
      <c r="N22" s="22">
        <v>5705840</v>
      </c>
      <c r="O22" s="22">
        <v>5720825</v>
      </c>
      <c r="P22" s="22">
        <v>5738012</v>
      </c>
      <c r="Q22" s="22">
        <v>5753199</v>
      </c>
      <c r="R22" s="22">
        <v>5762927</v>
      </c>
      <c r="S22" s="22">
        <v>5775170</v>
      </c>
      <c r="T22" s="22">
        <v>5793147</v>
      </c>
      <c r="U22" s="22">
        <v>5809319</v>
      </c>
      <c r="V22" s="22">
        <v>5824581</v>
      </c>
      <c r="W22" s="22">
        <v>5897371</v>
      </c>
      <c r="X22" s="22">
        <v>5882128</v>
      </c>
      <c r="Y22" s="22">
        <v>5903472</v>
      </c>
      <c r="Z22" s="22">
        <v>5930350</v>
      </c>
      <c r="AA22" s="22">
        <v>5957168</v>
      </c>
      <c r="AB22" s="22">
        <v>5972787</v>
      </c>
      <c r="AC22" s="23">
        <v>0.11142316922649199</v>
      </c>
      <c r="AD22" s="24">
        <v>4.2345938023784502E-3</v>
      </c>
      <c r="AE22" s="24">
        <v>3.5832191635094498E-3</v>
      </c>
      <c r="AF22" s="24">
        <v>2.5446309428962502E-3</v>
      </c>
      <c r="AG22" s="24">
        <v>3.8985798477506601E-3</v>
      </c>
      <c r="AH22" s="24">
        <v>2.6218834184296999E-3</v>
      </c>
    </row>
    <row r="23" spans="1:34" ht="15" customHeight="1" x14ac:dyDescent="0.25">
      <c r="A23">
        <v>22</v>
      </c>
      <c r="B23" t="s">
        <v>165</v>
      </c>
      <c r="C23" s="22">
        <v>4933692</v>
      </c>
      <c r="D23" s="22">
        <v>4982796</v>
      </c>
      <c r="E23" s="22">
        <v>5018935</v>
      </c>
      <c r="F23" s="22">
        <v>5053572</v>
      </c>
      <c r="G23" s="22">
        <v>5087713</v>
      </c>
      <c r="H23" s="22">
        <v>5119598</v>
      </c>
      <c r="I23" s="22">
        <v>5163555</v>
      </c>
      <c r="J23" s="22">
        <v>5207203</v>
      </c>
      <c r="K23" s="22">
        <v>5247018</v>
      </c>
      <c r="L23" s="22">
        <v>5281203</v>
      </c>
      <c r="M23" s="22">
        <v>5310934</v>
      </c>
      <c r="N23" s="22">
        <v>5346620</v>
      </c>
      <c r="O23" s="22">
        <v>5377500</v>
      </c>
      <c r="P23" s="22">
        <v>5414722</v>
      </c>
      <c r="Q23" s="22">
        <v>5452665</v>
      </c>
      <c r="R23" s="22">
        <v>5484002</v>
      </c>
      <c r="S23" s="22">
        <v>5525360</v>
      </c>
      <c r="T23" s="22">
        <v>5569283</v>
      </c>
      <c r="U23" s="22">
        <v>5608762</v>
      </c>
      <c r="V23" s="22">
        <v>5640053</v>
      </c>
      <c r="W23" s="22">
        <v>5710562</v>
      </c>
      <c r="X23" s="22">
        <v>5714055</v>
      </c>
      <c r="Y23" s="22">
        <v>5727565</v>
      </c>
      <c r="Z23" s="22">
        <v>5752998</v>
      </c>
      <c r="AA23" s="22">
        <v>5797405</v>
      </c>
      <c r="AB23" s="22">
        <v>5830405</v>
      </c>
      <c r="AC23" s="23">
        <v>0.18175293471907</v>
      </c>
      <c r="AD23" s="24">
        <v>6.7023156230317004E-3</v>
      </c>
      <c r="AE23" s="24">
        <v>6.1439309735691304E-3</v>
      </c>
      <c r="AF23" s="24">
        <v>4.16244371918184E-3</v>
      </c>
      <c r="AG23" s="24">
        <v>5.94962317815195E-3</v>
      </c>
      <c r="AH23" s="24">
        <v>5.6922019420758098E-3</v>
      </c>
    </row>
    <row r="24" spans="1:34" ht="15" customHeight="1" x14ac:dyDescent="0.25">
      <c r="A24">
        <v>23</v>
      </c>
      <c r="B24" t="s">
        <v>166</v>
      </c>
      <c r="C24" s="22">
        <v>4024223</v>
      </c>
      <c r="D24" s="22">
        <v>4064995</v>
      </c>
      <c r="E24" s="22">
        <v>4107795</v>
      </c>
      <c r="F24" s="22">
        <v>4150297</v>
      </c>
      <c r="G24" s="22">
        <v>4210921</v>
      </c>
      <c r="H24" s="22">
        <v>4270150</v>
      </c>
      <c r="I24" s="22">
        <v>4357847</v>
      </c>
      <c r="J24" s="22">
        <v>4444110</v>
      </c>
      <c r="K24" s="22">
        <v>4528996</v>
      </c>
      <c r="L24" s="22">
        <v>4589872</v>
      </c>
      <c r="M24" s="22">
        <v>4635846</v>
      </c>
      <c r="N24" s="22">
        <v>4672655</v>
      </c>
      <c r="O24" s="22">
        <v>4719027</v>
      </c>
      <c r="P24" s="22">
        <v>4766469</v>
      </c>
      <c r="Q24" s="22">
        <v>4826858</v>
      </c>
      <c r="R24" s="22">
        <v>4896006</v>
      </c>
      <c r="S24" s="22">
        <v>4963031</v>
      </c>
      <c r="T24" s="22">
        <v>5027102</v>
      </c>
      <c r="U24" s="22">
        <v>5091702</v>
      </c>
      <c r="V24" s="22">
        <v>5157702</v>
      </c>
      <c r="W24" s="22">
        <v>5131992</v>
      </c>
      <c r="X24" s="22">
        <v>5194346</v>
      </c>
      <c r="Y24" s="22">
        <v>5288957</v>
      </c>
      <c r="Z24" s="22">
        <v>5390798</v>
      </c>
      <c r="AA24" s="22">
        <v>5490316</v>
      </c>
      <c r="AB24" s="22">
        <v>5570274</v>
      </c>
      <c r="AC24" s="23">
        <v>0.38418621433255601</v>
      </c>
      <c r="AD24" s="24">
        <v>1.30894220404705E-2</v>
      </c>
      <c r="AE24" s="24">
        <v>1.29860431305431E-2</v>
      </c>
      <c r="AF24" s="24">
        <v>1.65251254445009E-2</v>
      </c>
      <c r="AG24" s="24">
        <v>1.7424459485583702E-2</v>
      </c>
      <c r="AH24" s="24">
        <v>1.4563460463842199E-2</v>
      </c>
    </row>
    <row r="25" spans="1:34" ht="15" customHeight="1" x14ac:dyDescent="0.25">
      <c r="A25">
        <v>24</v>
      </c>
      <c r="B25" t="s">
        <v>167</v>
      </c>
      <c r="C25" s="22">
        <v>4452173</v>
      </c>
      <c r="D25" s="22">
        <v>4467634</v>
      </c>
      <c r="E25" s="22">
        <v>4480089</v>
      </c>
      <c r="F25" s="22">
        <v>4503491</v>
      </c>
      <c r="G25" s="22">
        <v>4530729</v>
      </c>
      <c r="H25" s="22">
        <v>4569805</v>
      </c>
      <c r="I25" s="22">
        <v>4628981</v>
      </c>
      <c r="J25" s="22">
        <v>4672840</v>
      </c>
      <c r="K25" s="22">
        <v>4718206</v>
      </c>
      <c r="L25" s="22">
        <v>4757938</v>
      </c>
      <c r="M25" s="22">
        <v>4785514</v>
      </c>
      <c r="N25" s="22">
        <v>4799642</v>
      </c>
      <c r="O25" s="22">
        <v>4816632</v>
      </c>
      <c r="P25" s="22">
        <v>4831586</v>
      </c>
      <c r="Q25" s="22">
        <v>4843737</v>
      </c>
      <c r="R25" s="22">
        <v>4854803</v>
      </c>
      <c r="S25" s="22">
        <v>4866824</v>
      </c>
      <c r="T25" s="22">
        <v>4877989</v>
      </c>
      <c r="U25" s="22">
        <v>4891628</v>
      </c>
      <c r="V25" s="22">
        <v>4907965</v>
      </c>
      <c r="W25" s="22">
        <v>5032962</v>
      </c>
      <c r="X25" s="22">
        <v>5050058</v>
      </c>
      <c r="Y25" s="22">
        <v>5076868</v>
      </c>
      <c r="Z25" s="22">
        <v>5117850</v>
      </c>
      <c r="AA25" s="22">
        <v>5163055</v>
      </c>
      <c r="AB25" s="22">
        <v>5193088</v>
      </c>
      <c r="AC25" s="23">
        <v>0.16641648920650701</v>
      </c>
      <c r="AD25" s="24">
        <v>6.17644481705337E-3</v>
      </c>
      <c r="AE25" s="24">
        <v>6.75873650547976E-3</v>
      </c>
      <c r="AF25" s="24">
        <v>6.2836262686169998E-3</v>
      </c>
      <c r="AG25" s="24">
        <v>7.5731908402236802E-3</v>
      </c>
      <c r="AH25" s="24">
        <v>5.8169049138542999E-3</v>
      </c>
    </row>
    <row r="26" spans="1:34" ht="15" customHeight="1" x14ac:dyDescent="0.25">
      <c r="A26">
        <v>25</v>
      </c>
      <c r="B26" t="s">
        <v>168</v>
      </c>
      <c r="C26" s="22">
        <v>4471885</v>
      </c>
      <c r="D26" s="22">
        <v>4477875</v>
      </c>
      <c r="E26" s="22">
        <v>4497267</v>
      </c>
      <c r="F26" s="22">
        <v>4521042</v>
      </c>
      <c r="G26" s="22">
        <v>4552238</v>
      </c>
      <c r="H26" s="22">
        <v>4576628</v>
      </c>
      <c r="I26" s="22">
        <v>4302665</v>
      </c>
      <c r="J26" s="22">
        <v>4375581</v>
      </c>
      <c r="K26" s="22">
        <v>4435586</v>
      </c>
      <c r="L26" s="22">
        <v>4491648</v>
      </c>
      <c r="M26" s="22">
        <v>4544635</v>
      </c>
      <c r="N26" s="22">
        <v>4576244</v>
      </c>
      <c r="O26" s="22">
        <v>4602067</v>
      </c>
      <c r="P26" s="22">
        <v>4626040</v>
      </c>
      <c r="Q26" s="22">
        <v>4645938</v>
      </c>
      <c r="R26" s="22">
        <v>4666998</v>
      </c>
      <c r="S26" s="22">
        <v>4681346</v>
      </c>
      <c r="T26" s="22">
        <v>4673673</v>
      </c>
      <c r="U26" s="22">
        <v>4664450</v>
      </c>
      <c r="V26" s="22">
        <v>4658285</v>
      </c>
      <c r="W26" s="22">
        <v>4652145</v>
      </c>
      <c r="X26" s="22">
        <v>4628595</v>
      </c>
      <c r="Y26" s="22">
        <v>4600892</v>
      </c>
      <c r="Z26" s="22">
        <v>4598777</v>
      </c>
      <c r="AA26" s="22">
        <v>4614878</v>
      </c>
      <c r="AB26" s="22">
        <v>4618189</v>
      </c>
      <c r="AC26" s="23">
        <v>3.2716404827047199E-2</v>
      </c>
      <c r="AD26" s="24">
        <v>1.28853412543117E-3</v>
      </c>
      <c r="AE26" s="24">
        <v>-1.0507876879484201E-3</v>
      </c>
      <c r="AF26" s="24">
        <v>-1.4640805183080399E-3</v>
      </c>
      <c r="AG26" s="24">
        <v>1.2515956472880501E-3</v>
      </c>
      <c r="AH26" s="24">
        <v>7.1746208675505603E-4</v>
      </c>
    </row>
    <row r="27" spans="1:34" ht="15" customHeight="1" x14ac:dyDescent="0.25">
      <c r="A27">
        <v>26</v>
      </c>
      <c r="B27" t="s">
        <v>169</v>
      </c>
      <c r="C27" s="22">
        <v>4049021</v>
      </c>
      <c r="D27" s="22">
        <v>4068132</v>
      </c>
      <c r="E27" s="22">
        <v>4089875</v>
      </c>
      <c r="F27" s="22">
        <v>4117170</v>
      </c>
      <c r="G27" s="22">
        <v>4146101</v>
      </c>
      <c r="H27" s="22">
        <v>4182742</v>
      </c>
      <c r="I27" s="22">
        <v>4219239</v>
      </c>
      <c r="J27" s="22">
        <v>4256672</v>
      </c>
      <c r="K27" s="22">
        <v>4289878</v>
      </c>
      <c r="L27" s="22">
        <v>4317074</v>
      </c>
      <c r="M27" s="22">
        <v>4348464</v>
      </c>
      <c r="N27" s="22">
        <v>4370817</v>
      </c>
      <c r="O27" s="22">
        <v>4387865</v>
      </c>
      <c r="P27" s="22">
        <v>4406906</v>
      </c>
      <c r="Q27" s="22">
        <v>4416992</v>
      </c>
      <c r="R27" s="22">
        <v>4429126</v>
      </c>
      <c r="S27" s="22">
        <v>4440306</v>
      </c>
      <c r="T27" s="22">
        <v>4455590</v>
      </c>
      <c r="U27" s="22">
        <v>4464273</v>
      </c>
      <c r="V27" s="22">
        <v>4472345</v>
      </c>
      <c r="W27" s="22">
        <v>4508271</v>
      </c>
      <c r="X27" s="22">
        <v>4508348</v>
      </c>
      <c r="Y27" s="22">
        <v>4521238</v>
      </c>
      <c r="Z27" s="22">
        <v>4549953</v>
      </c>
      <c r="AA27" s="22">
        <v>4584046</v>
      </c>
      <c r="AB27" s="22">
        <v>4606864</v>
      </c>
      <c r="AC27" s="23">
        <v>0.13777231582646801</v>
      </c>
      <c r="AD27" s="24">
        <v>5.1762403498276698E-3</v>
      </c>
      <c r="AE27" s="24">
        <v>3.9422595251843396E-3</v>
      </c>
      <c r="AF27" s="24">
        <v>4.3361049157939497E-3</v>
      </c>
      <c r="AG27" s="24">
        <v>6.2734344345247699E-3</v>
      </c>
      <c r="AH27" s="24">
        <v>4.97769874037041E-3</v>
      </c>
    </row>
    <row r="28" spans="1:34" ht="15" customHeight="1" x14ac:dyDescent="0.25">
      <c r="A28">
        <v>27</v>
      </c>
      <c r="B28" t="s">
        <v>170</v>
      </c>
      <c r="C28" s="22">
        <v>3429708</v>
      </c>
      <c r="D28" s="22">
        <v>3467937</v>
      </c>
      <c r="E28" s="22">
        <v>3513424</v>
      </c>
      <c r="F28" s="22">
        <v>3547376</v>
      </c>
      <c r="G28" s="22">
        <v>3569463</v>
      </c>
      <c r="H28" s="22">
        <v>3613202</v>
      </c>
      <c r="I28" s="22">
        <v>3670883</v>
      </c>
      <c r="J28" s="22">
        <v>3722417</v>
      </c>
      <c r="K28" s="22">
        <v>3768748</v>
      </c>
      <c r="L28" s="22">
        <v>3808600</v>
      </c>
      <c r="M28" s="22">
        <v>3837614</v>
      </c>
      <c r="N28" s="22">
        <v>3872672</v>
      </c>
      <c r="O28" s="22">
        <v>3900102</v>
      </c>
      <c r="P28" s="22">
        <v>3924110</v>
      </c>
      <c r="Q28" s="22">
        <v>3965447</v>
      </c>
      <c r="R28" s="22">
        <v>4018542</v>
      </c>
      <c r="S28" s="22">
        <v>4093271</v>
      </c>
      <c r="T28" s="22">
        <v>4147294</v>
      </c>
      <c r="U28" s="22">
        <v>4183538</v>
      </c>
      <c r="V28" s="22">
        <v>4216116</v>
      </c>
      <c r="W28" s="22">
        <v>4243544</v>
      </c>
      <c r="X28" s="22">
        <v>4254691</v>
      </c>
      <c r="Y28" s="22">
        <v>4245964</v>
      </c>
      <c r="Z28" s="22">
        <v>4250392</v>
      </c>
      <c r="AA28" s="22">
        <v>4265324</v>
      </c>
      <c r="AB28" s="22">
        <v>4273586</v>
      </c>
      <c r="AC28" s="23">
        <v>0.246049517918143</v>
      </c>
      <c r="AD28" s="24">
        <v>8.83795255145969E-3</v>
      </c>
      <c r="AE28" s="24">
        <v>6.17238485909977E-3</v>
      </c>
      <c r="AF28" s="24">
        <v>1.41189944650644E-3</v>
      </c>
      <c r="AG28" s="24">
        <v>2.1638052431916001E-3</v>
      </c>
      <c r="AH28" s="24">
        <v>1.9370158046610299E-3</v>
      </c>
    </row>
    <row r="29" spans="1:34" ht="15" customHeight="1" x14ac:dyDescent="0.25">
      <c r="A29">
        <v>28</v>
      </c>
      <c r="B29" t="s">
        <v>171</v>
      </c>
      <c r="C29" s="22">
        <v>3454365</v>
      </c>
      <c r="D29" s="22">
        <v>3467100</v>
      </c>
      <c r="E29" s="22">
        <v>3489080</v>
      </c>
      <c r="F29" s="22">
        <v>3504892</v>
      </c>
      <c r="G29" s="22">
        <v>3525233</v>
      </c>
      <c r="H29" s="22">
        <v>3548597</v>
      </c>
      <c r="I29" s="22">
        <v>3594090</v>
      </c>
      <c r="J29" s="22">
        <v>3634349</v>
      </c>
      <c r="K29" s="22">
        <v>3668976</v>
      </c>
      <c r="L29" s="22">
        <v>3717572</v>
      </c>
      <c r="M29" s="22">
        <v>3760014</v>
      </c>
      <c r="N29" s="22">
        <v>3788824</v>
      </c>
      <c r="O29" s="22">
        <v>3819320</v>
      </c>
      <c r="P29" s="22">
        <v>3853891</v>
      </c>
      <c r="Q29" s="22">
        <v>3879187</v>
      </c>
      <c r="R29" s="22">
        <v>3910518</v>
      </c>
      <c r="S29" s="22">
        <v>3928143</v>
      </c>
      <c r="T29" s="22">
        <v>3933602</v>
      </c>
      <c r="U29" s="22">
        <v>3943488</v>
      </c>
      <c r="V29" s="22">
        <v>3960676</v>
      </c>
      <c r="W29" s="22">
        <v>3965243</v>
      </c>
      <c r="X29" s="22">
        <v>3992760</v>
      </c>
      <c r="Y29" s="22">
        <v>4025327</v>
      </c>
      <c r="Z29" s="22">
        <v>4062716</v>
      </c>
      <c r="AA29" s="22">
        <v>4097758</v>
      </c>
      <c r="AB29" s="22">
        <v>4123288</v>
      </c>
      <c r="AC29" s="23">
        <v>0.193645720704095</v>
      </c>
      <c r="AD29" s="24">
        <v>7.10561612146377E-3</v>
      </c>
      <c r="AE29" s="24">
        <v>5.31216551064451E-3</v>
      </c>
      <c r="AF29" s="24">
        <v>7.8473833447008107E-3</v>
      </c>
      <c r="AG29" s="24">
        <v>8.0471232805339205E-3</v>
      </c>
      <c r="AH29" s="24">
        <v>6.2302361437644701E-3</v>
      </c>
    </row>
    <row r="30" spans="1:34" ht="15" customHeight="1" x14ac:dyDescent="0.25">
      <c r="A30">
        <v>29</v>
      </c>
      <c r="B30" t="s">
        <v>172</v>
      </c>
      <c r="C30" s="22">
        <v>3411777</v>
      </c>
      <c r="D30" s="22">
        <v>3432835</v>
      </c>
      <c r="E30" s="22">
        <v>3458749</v>
      </c>
      <c r="F30" s="22">
        <v>3484336</v>
      </c>
      <c r="G30" s="22">
        <v>3496094</v>
      </c>
      <c r="H30" s="22">
        <v>3506956</v>
      </c>
      <c r="I30" s="22">
        <v>3517460</v>
      </c>
      <c r="J30" s="22">
        <v>3527270</v>
      </c>
      <c r="K30" s="22">
        <v>3545579</v>
      </c>
      <c r="L30" s="22">
        <v>3561807</v>
      </c>
      <c r="M30" s="22">
        <v>3579173</v>
      </c>
      <c r="N30" s="22">
        <v>3588632</v>
      </c>
      <c r="O30" s="22">
        <v>3595211</v>
      </c>
      <c r="P30" s="22">
        <v>3595792</v>
      </c>
      <c r="Q30" s="22">
        <v>3595697</v>
      </c>
      <c r="R30" s="22">
        <v>3588561</v>
      </c>
      <c r="S30" s="22">
        <v>3579830</v>
      </c>
      <c r="T30" s="22">
        <v>3575324</v>
      </c>
      <c r="U30" s="22">
        <v>3574561</v>
      </c>
      <c r="V30" s="22">
        <v>3566022</v>
      </c>
      <c r="W30" s="22">
        <v>3579643</v>
      </c>
      <c r="X30" s="22">
        <v>3607765</v>
      </c>
      <c r="Y30" s="22">
        <v>3618707</v>
      </c>
      <c r="Z30" s="22">
        <v>3641369</v>
      </c>
      <c r="AA30" s="22">
        <v>3674449</v>
      </c>
      <c r="AB30" s="22">
        <v>3688496</v>
      </c>
      <c r="AC30" s="23">
        <v>8.1107000838565896E-2</v>
      </c>
      <c r="AD30" s="24">
        <v>3.1242911340196898E-3</v>
      </c>
      <c r="AE30" s="24">
        <v>2.75052581418089E-3</v>
      </c>
      <c r="AF30" s="24">
        <v>6.0091252123528598E-3</v>
      </c>
      <c r="AG30" s="24">
        <v>6.38765030164934E-3</v>
      </c>
      <c r="AH30" s="24">
        <v>3.8228860980244902E-3</v>
      </c>
    </row>
    <row r="31" spans="1:34" ht="15" customHeight="1" x14ac:dyDescent="0.25">
      <c r="A31">
        <v>30</v>
      </c>
      <c r="B31" t="s">
        <v>173</v>
      </c>
      <c r="C31" s="22">
        <v>2244502</v>
      </c>
      <c r="D31" s="22">
        <v>2283715</v>
      </c>
      <c r="E31" s="22">
        <v>2324815</v>
      </c>
      <c r="F31" s="22">
        <v>2360137</v>
      </c>
      <c r="G31" s="22">
        <v>2401580</v>
      </c>
      <c r="H31" s="22">
        <v>2457719</v>
      </c>
      <c r="I31" s="22">
        <v>2525507</v>
      </c>
      <c r="J31" s="22">
        <v>2597746</v>
      </c>
      <c r="K31" s="22">
        <v>2663029</v>
      </c>
      <c r="L31" s="22">
        <v>2723421</v>
      </c>
      <c r="M31" s="22">
        <v>2775413</v>
      </c>
      <c r="N31" s="22">
        <v>2814797</v>
      </c>
      <c r="O31" s="22">
        <v>2854146</v>
      </c>
      <c r="P31" s="22">
        <v>2898773</v>
      </c>
      <c r="Q31" s="22">
        <v>2938327</v>
      </c>
      <c r="R31" s="22">
        <v>2983626</v>
      </c>
      <c r="S31" s="22">
        <v>3044241</v>
      </c>
      <c r="T31" s="22">
        <v>3103540</v>
      </c>
      <c r="U31" s="22">
        <v>3155153</v>
      </c>
      <c r="V31" s="22">
        <v>3203383</v>
      </c>
      <c r="W31" s="22">
        <v>3283970</v>
      </c>
      <c r="X31" s="22">
        <v>3339874</v>
      </c>
      <c r="Y31" s="22">
        <v>3393928</v>
      </c>
      <c r="Z31" s="22">
        <v>3449259</v>
      </c>
      <c r="AA31" s="22">
        <v>3502983</v>
      </c>
      <c r="AB31" s="22">
        <v>3538904</v>
      </c>
      <c r="AC31" s="23">
        <v>0.57669897375899004</v>
      </c>
      <c r="AD31" s="24">
        <v>1.8380210556118801E-2</v>
      </c>
      <c r="AE31" s="24">
        <v>1.7214260192628401E-2</v>
      </c>
      <c r="AF31" s="24">
        <v>1.5065156133279099E-2</v>
      </c>
      <c r="AG31" s="24">
        <v>1.40406982142025E-2</v>
      </c>
      <c r="AH31" s="24">
        <v>1.02544031758076E-2</v>
      </c>
    </row>
    <row r="32" spans="1:34" ht="15" customHeight="1" x14ac:dyDescent="0.25">
      <c r="A32">
        <v>31</v>
      </c>
      <c r="B32" t="s">
        <v>174</v>
      </c>
      <c r="C32" s="22">
        <v>2018741</v>
      </c>
      <c r="D32" s="22">
        <v>2098399</v>
      </c>
      <c r="E32" s="22">
        <v>2173791</v>
      </c>
      <c r="F32" s="22">
        <v>2248850</v>
      </c>
      <c r="G32" s="22">
        <v>2346222</v>
      </c>
      <c r="H32" s="22">
        <v>2432143</v>
      </c>
      <c r="I32" s="22">
        <v>2522658</v>
      </c>
      <c r="J32" s="22">
        <v>2601072</v>
      </c>
      <c r="K32" s="22">
        <v>2653630</v>
      </c>
      <c r="L32" s="22">
        <v>2684665</v>
      </c>
      <c r="M32" s="22">
        <v>2702483</v>
      </c>
      <c r="N32" s="22">
        <v>2713114</v>
      </c>
      <c r="O32" s="22">
        <v>2744670</v>
      </c>
      <c r="P32" s="22">
        <v>2776956</v>
      </c>
      <c r="Q32" s="22">
        <v>2818935</v>
      </c>
      <c r="R32" s="22">
        <v>2868531</v>
      </c>
      <c r="S32" s="22">
        <v>2919555</v>
      </c>
      <c r="T32" s="22">
        <v>2972097</v>
      </c>
      <c r="U32" s="22">
        <v>3030725</v>
      </c>
      <c r="V32" s="22">
        <v>3090771</v>
      </c>
      <c r="W32" s="22">
        <v>3116851</v>
      </c>
      <c r="X32" s="22">
        <v>3148472</v>
      </c>
      <c r="Y32" s="22">
        <v>3177672</v>
      </c>
      <c r="Z32" s="22">
        <v>3211077</v>
      </c>
      <c r="AA32" s="22">
        <v>3253543</v>
      </c>
      <c r="AB32" s="22">
        <v>3282188</v>
      </c>
      <c r="AC32" s="23">
        <v>0.62585888927802003</v>
      </c>
      <c r="AD32" s="24">
        <v>1.9631664593920701E-2</v>
      </c>
      <c r="AE32" s="24">
        <v>1.35621651346558E-2</v>
      </c>
      <c r="AF32" s="24">
        <v>1.03910308469457E-2</v>
      </c>
      <c r="AG32" s="24">
        <v>1.08455309461639E-2</v>
      </c>
      <c r="AH32" s="24">
        <v>8.8042481688424008E-3</v>
      </c>
    </row>
    <row r="33" spans="1:34" ht="15" customHeight="1" x14ac:dyDescent="0.25">
      <c r="A33">
        <v>32</v>
      </c>
      <c r="B33" t="s">
        <v>175</v>
      </c>
      <c r="C33" s="22">
        <v>2929067</v>
      </c>
      <c r="D33" s="22">
        <v>2931997</v>
      </c>
      <c r="E33" s="22">
        <v>2934234</v>
      </c>
      <c r="F33" s="22">
        <v>2941999</v>
      </c>
      <c r="G33" s="22">
        <v>2953635</v>
      </c>
      <c r="H33" s="22">
        <v>2964454</v>
      </c>
      <c r="I33" s="22">
        <v>2982644</v>
      </c>
      <c r="J33" s="22">
        <v>2999212</v>
      </c>
      <c r="K33" s="22">
        <v>3016734</v>
      </c>
      <c r="L33" s="22">
        <v>3032870</v>
      </c>
      <c r="M33" s="22">
        <v>3050819</v>
      </c>
      <c r="N33" s="22">
        <v>3066772</v>
      </c>
      <c r="O33" s="22">
        <v>3076844</v>
      </c>
      <c r="P33" s="22">
        <v>3093935</v>
      </c>
      <c r="Q33" s="22">
        <v>3110643</v>
      </c>
      <c r="R33" s="22">
        <v>3122541</v>
      </c>
      <c r="S33" s="22">
        <v>3133210</v>
      </c>
      <c r="T33" s="22">
        <v>3143734</v>
      </c>
      <c r="U33" s="22">
        <v>3149900</v>
      </c>
      <c r="V33" s="22">
        <v>3159596</v>
      </c>
      <c r="W33" s="22">
        <v>3191081</v>
      </c>
      <c r="X33" s="22">
        <v>3199037</v>
      </c>
      <c r="Y33" s="22">
        <v>3201890</v>
      </c>
      <c r="Z33" s="22">
        <v>3214739</v>
      </c>
      <c r="AA33" s="22">
        <v>3230454</v>
      </c>
      <c r="AB33" s="22">
        <v>3238387</v>
      </c>
      <c r="AC33" s="23">
        <v>0.10560359322610199</v>
      </c>
      <c r="AD33" s="24">
        <v>4.0237305156587402E-3</v>
      </c>
      <c r="AE33" s="24">
        <v>3.6494704494141098E-3</v>
      </c>
      <c r="AF33" s="24">
        <v>2.94746234430532E-3</v>
      </c>
      <c r="AG33" s="24">
        <v>3.7851810646469799E-3</v>
      </c>
      <c r="AH33" s="24">
        <v>2.4556919863276201E-3</v>
      </c>
    </row>
    <row r="34" spans="1:34" ht="15" customHeight="1" x14ac:dyDescent="0.25">
      <c r="A34">
        <v>33</v>
      </c>
      <c r="B34" t="s">
        <v>176</v>
      </c>
      <c r="C34" s="22">
        <v>3810605</v>
      </c>
      <c r="D34" s="22">
        <v>3818774</v>
      </c>
      <c r="E34" s="22">
        <v>3823701</v>
      </c>
      <c r="F34" s="22">
        <v>3826095</v>
      </c>
      <c r="G34" s="22">
        <v>3826878</v>
      </c>
      <c r="H34" s="22">
        <v>3821362</v>
      </c>
      <c r="I34" s="22">
        <v>3805214</v>
      </c>
      <c r="J34" s="22">
        <v>3782995</v>
      </c>
      <c r="K34" s="22">
        <v>3760866</v>
      </c>
      <c r="L34" s="22">
        <v>3740410</v>
      </c>
      <c r="M34" s="22">
        <v>3721525</v>
      </c>
      <c r="N34" s="22">
        <v>3678732</v>
      </c>
      <c r="O34" s="22">
        <v>3634488</v>
      </c>
      <c r="P34" s="22">
        <v>3593077</v>
      </c>
      <c r="Q34" s="22">
        <v>3534874</v>
      </c>
      <c r="R34" s="22">
        <v>3473232</v>
      </c>
      <c r="S34" s="22">
        <v>3406672</v>
      </c>
      <c r="T34" s="22">
        <v>3325284</v>
      </c>
      <c r="U34" s="22">
        <v>3193344</v>
      </c>
      <c r="V34" s="22">
        <v>3193553</v>
      </c>
      <c r="W34" s="22">
        <v>3281591</v>
      </c>
      <c r="X34" s="22">
        <v>3262731</v>
      </c>
      <c r="Y34" s="22">
        <v>3220148</v>
      </c>
      <c r="Z34" s="22">
        <v>3203794</v>
      </c>
      <c r="AA34" s="22">
        <v>3202521</v>
      </c>
      <c r="AB34" s="22">
        <v>3184835</v>
      </c>
      <c r="AC34" s="23">
        <v>-0.164218017873802</v>
      </c>
      <c r="AD34" s="24">
        <v>-7.14981704200357E-3</v>
      </c>
      <c r="AE34" s="24">
        <v>-8.6310458261104096E-3</v>
      </c>
      <c r="AF34" s="24">
        <v>-5.9676988080520398E-3</v>
      </c>
      <c r="AG34" s="24">
        <v>-3.6688661661822301E-3</v>
      </c>
      <c r="AH34" s="24">
        <v>-5.5225242863356696E-3</v>
      </c>
    </row>
    <row r="35" spans="1:34" ht="15" customHeight="1" x14ac:dyDescent="0.25">
      <c r="A35">
        <v>34</v>
      </c>
      <c r="B35" t="s">
        <v>177</v>
      </c>
      <c r="C35" s="22">
        <v>2678588</v>
      </c>
      <c r="D35" s="22">
        <v>2691571</v>
      </c>
      <c r="E35" s="22">
        <v>2705927</v>
      </c>
      <c r="F35" s="22">
        <v>2724816</v>
      </c>
      <c r="G35" s="22">
        <v>2749686</v>
      </c>
      <c r="H35" s="22">
        <v>2781097</v>
      </c>
      <c r="I35" s="22">
        <v>2821761</v>
      </c>
      <c r="J35" s="22">
        <v>2848650</v>
      </c>
      <c r="K35" s="22">
        <v>2874554</v>
      </c>
      <c r="L35" s="22">
        <v>2896843</v>
      </c>
      <c r="M35" s="22">
        <v>2921998</v>
      </c>
      <c r="N35" s="22">
        <v>2941038</v>
      </c>
      <c r="O35" s="22">
        <v>2952876</v>
      </c>
      <c r="P35" s="22">
        <v>2960459</v>
      </c>
      <c r="Q35" s="22">
        <v>2968759</v>
      </c>
      <c r="R35" s="22">
        <v>2979732</v>
      </c>
      <c r="S35" s="22">
        <v>2991815</v>
      </c>
      <c r="T35" s="22">
        <v>3003855</v>
      </c>
      <c r="U35" s="22">
        <v>3012161</v>
      </c>
      <c r="V35" s="22">
        <v>3020985</v>
      </c>
      <c r="W35" s="22">
        <v>3014399</v>
      </c>
      <c r="X35" s="22">
        <v>3027127</v>
      </c>
      <c r="Y35" s="22">
        <v>3047429</v>
      </c>
      <c r="Z35" s="22">
        <v>3069856</v>
      </c>
      <c r="AA35" s="22">
        <v>3096080</v>
      </c>
      <c r="AB35" s="22">
        <v>3114791</v>
      </c>
      <c r="AC35" s="23">
        <v>0.16284811251301101</v>
      </c>
      <c r="AD35" s="24">
        <v>6.0531372504391001E-3</v>
      </c>
      <c r="AE35" s="24">
        <v>4.4427088683527396E-3</v>
      </c>
      <c r="AF35" s="24">
        <v>6.5738297117585703E-3</v>
      </c>
      <c r="AG35" s="24">
        <v>7.3145452044482999E-3</v>
      </c>
      <c r="AH35" s="24">
        <v>6.0434484897031104E-3</v>
      </c>
    </row>
    <row r="36" spans="1:34" ht="15" customHeight="1" x14ac:dyDescent="0.25">
      <c r="A36">
        <v>35</v>
      </c>
      <c r="B36" t="s">
        <v>178</v>
      </c>
      <c r="C36" s="22">
        <v>2693681</v>
      </c>
      <c r="D36" s="22">
        <v>2702162</v>
      </c>
      <c r="E36" s="22">
        <v>2713535</v>
      </c>
      <c r="F36" s="22">
        <v>2723004</v>
      </c>
      <c r="G36" s="22">
        <v>2734373</v>
      </c>
      <c r="H36" s="22">
        <v>2745299</v>
      </c>
      <c r="I36" s="22">
        <v>2762931</v>
      </c>
      <c r="J36" s="22">
        <v>2783785</v>
      </c>
      <c r="K36" s="22">
        <v>2808076</v>
      </c>
      <c r="L36" s="22">
        <v>2832704</v>
      </c>
      <c r="M36" s="22">
        <v>2858266</v>
      </c>
      <c r="N36" s="22">
        <v>2869677</v>
      </c>
      <c r="O36" s="22">
        <v>2886024</v>
      </c>
      <c r="P36" s="22">
        <v>2894306</v>
      </c>
      <c r="Q36" s="22">
        <v>2901861</v>
      </c>
      <c r="R36" s="22">
        <v>2910717</v>
      </c>
      <c r="S36" s="22">
        <v>2912977</v>
      </c>
      <c r="T36" s="22">
        <v>2910892</v>
      </c>
      <c r="U36" s="22">
        <v>2912748</v>
      </c>
      <c r="V36" s="22">
        <v>2912635</v>
      </c>
      <c r="W36" s="22">
        <v>2938274</v>
      </c>
      <c r="X36" s="22">
        <v>2938966</v>
      </c>
      <c r="Y36" s="22">
        <v>2938034</v>
      </c>
      <c r="Z36" s="22">
        <v>2949749</v>
      </c>
      <c r="AA36" s="22">
        <v>2965252</v>
      </c>
      <c r="AB36" s="22">
        <v>2977220</v>
      </c>
      <c r="AC36" s="23">
        <v>0.10526079368715199</v>
      </c>
      <c r="AD36" s="24">
        <v>4.0112765002213698E-3</v>
      </c>
      <c r="AE36" s="24">
        <v>2.2616072458443398E-3</v>
      </c>
      <c r="AF36" s="24">
        <v>2.6369997992021798E-3</v>
      </c>
      <c r="AG36" s="24">
        <v>4.4262098638379E-3</v>
      </c>
      <c r="AH36" s="24">
        <v>4.0360819249089103E-3</v>
      </c>
    </row>
    <row r="37" spans="1:34" ht="15" customHeight="1" x14ac:dyDescent="0.25">
      <c r="A37">
        <v>36</v>
      </c>
      <c r="B37" t="s">
        <v>179</v>
      </c>
      <c r="C37" s="22">
        <v>2848353</v>
      </c>
      <c r="D37" s="22">
        <v>2852994</v>
      </c>
      <c r="E37" s="22">
        <v>2858681</v>
      </c>
      <c r="F37" s="22">
        <v>2868312</v>
      </c>
      <c r="G37" s="22">
        <v>2889010</v>
      </c>
      <c r="H37" s="22">
        <v>2905943</v>
      </c>
      <c r="I37" s="22">
        <v>2904978</v>
      </c>
      <c r="J37" s="22">
        <v>2928350</v>
      </c>
      <c r="K37" s="22">
        <v>2947806</v>
      </c>
      <c r="L37" s="22">
        <v>2958774</v>
      </c>
      <c r="M37" s="22">
        <v>2970615</v>
      </c>
      <c r="N37" s="22">
        <v>2979147</v>
      </c>
      <c r="O37" s="22">
        <v>2984599</v>
      </c>
      <c r="P37" s="22">
        <v>2989839</v>
      </c>
      <c r="Q37" s="22">
        <v>2991892</v>
      </c>
      <c r="R37" s="22">
        <v>2990231</v>
      </c>
      <c r="S37" s="22">
        <v>2990595</v>
      </c>
      <c r="T37" s="22">
        <v>2990674</v>
      </c>
      <c r="U37" s="22">
        <v>2982879</v>
      </c>
      <c r="V37" s="22">
        <v>2978227</v>
      </c>
      <c r="W37" s="22">
        <v>2958385</v>
      </c>
      <c r="X37" s="22">
        <v>2947603</v>
      </c>
      <c r="Y37" s="22">
        <v>2941237</v>
      </c>
      <c r="Z37" s="22">
        <v>2942470</v>
      </c>
      <c r="AA37" s="22">
        <v>2950172</v>
      </c>
      <c r="AB37" s="22">
        <v>2954160</v>
      </c>
      <c r="AC37" s="23">
        <v>3.7146730057685998E-2</v>
      </c>
      <c r="AD37" s="24">
        <v>1.46000132528079E-3</v>
      </c>
      <c r="AE37" s="24">
        <v>-1.2128933950436001E-3</v>
      </c>
      <c r="AF37" s="24">
        <v>-2.8579212196522301E-4</v>
      </c>
      <c r="AG37" s="24">
        <v>1.4624367618178999E-3</v>
      </c>
      <c r="AH37" s="24">
        <v>1.35178559080623E-3</v>
      </c>
    </row>
    <row r="38" spans="1:34" ht="15" customHeight="1" x14ac:dyDescent="0.25">
      <c r="A38">
        <v>37</v>
      </c>
      <c r="B38" t="s">
        <v>180</v>
      </c>
      <c r="C38" s="22">
        <v>1821204</v>
      </c>
      <c r="D38" s="22">
        <v>1831690</v>
      </c>
      <c r="E38" s="22">
        <v>1855309</v>
      </c>
      <c r="F38" s="22">
        <v>1877574</v>
      </c>
      <c r="G38" s="22">
        <v>1903808</v>
      </c>
      <c r="H38" s="22">
        <v>1932274</v>
      </c>
      <c r="I38" s="22">
        <v>1962137</v>
      </c>
      <c r="J38" s="22">
        <v>1990070</v>
      </c>
      <c r="K38" s="22">
        <v>2010662</v>
      </c>
      <c r="L38" s="22">
        <v>2036802</v>
      </c>
      <c r="M38" s="22">
        <v>2064614</v>
      </c>
      <c r="N38" s="22">
        <v>2080707</v>
      </c>
      <c r="O38" s="22">
        <v>2087715</v>
      </c>
      <c r="P38" s="22">
        <v>2092833</v>
      </c>
      <c r="Q38" s="22">
        <v>2090236</v>
      </c>
      <c r="R38" s="22">
        <v>2090071</v>
      </c>
      <c r="S38" s="22">
        <v>2092555</v>
      </c>
      <c r="T38" s="22">
        <v>2092844</v>
      </c>
      <c r="U38" s="22">
        <v>2093754</v>
      </c>
      <c r="V38" s="22">
        <v>2099634</v>
      </c>
      <c r="W38" s="22">
        <v>2118446</v>
      </c>
      <c r="X38" s="22">
        <v>2117300</v>
      </c>
      <c r="Y38" s="22">
        <v>2112859</v>
      </c>
      <c r="Z38" s="22">
        <v>2119349</v>
      </c>
      <c r="AA38" s="22">
        <v>2126774</v>
      </c>
      <c r="AB38" s="22">
        <v>2125498</v>
      </c>
      <c r="AC38" s="23">
        <v>0.16708397302004599</v>
      </c>
      <c r="AD38" s="24">
        <v>6.1994699401792799E-3</v>
      </c>
      <c r="AE38" s="24">
        <v>1.6822224683530299E-3</v>
      </c>
      <c r="AF38" s="24">
        <v>6.6488630595040699E-4</v>
      </c>
      <c r="AG38" s="24">
        <v>1.9900178698413198E-3</v>
      </c>
      <c r="AH38" s="24">
        <v>-5.9996971939660696E-4</v>
      </c>
    </row>
    <row r="39" spans="1:34" ht="15" customHeight="1" x14ac:dyDescent="0.25">
      <c r="A39">
        <v>38</v>
      </c>
      <c r="B39" t="s">
        <v>181</v>
      </c>
      <c r="C39" s="22">
        <v>1299430</v>
      </c>
      <c r="D39" s="22">
        <v>1319962</v>
      </c>
      <c r="E39" s="22">
        <v>1340372</v>
      </c>
      <c r="F39" s="22">
        <v>1363380</v>
      </c>
      <c r="G39" s="22">
        <v>1391802</v>
      </c>
      <c r="H39" s="22">
        <v>1428241</v>
      </c>
      <c r="I39" s="22">
        <v>1468669</v>
      </c>
      <c r="J39" s="22">
        <v>1505105</v>
      </c>
      <c r="K39" s="22">
        <v>1534320</v>
      </c>
      <c r="L39" s="22">
        <v>1554439</v>
      </c>
      <c r="M39" s="22">
        <v>1570819</v>
      </c>
      <c r="N39" s="22">
        <v>1584272</v>
      </c>
      <c r="O39" s="22">
        <v>1595910</v>
      </c>
      <c r="P39" s="22">
        <v>1612053</v>
      </c>
      <c r="Q39" s="22">
        <v>1632248</v>
      </c>
      <c r="R39" s="22">
        <v>1652495</v>
      </c>
      <c r="S39" s="22">
        <v>1684036</v>
      </c>
      <c r="T39" s="22">
        <v>1719745</v>
      </c>
      <c r="U39" s="22">
        <v>1752074</v>
      </c>
      <c r="V39" s="22">
        <v>1789060</v>
      </c>
      <c r="W39" s="22">
        <v>1849328</v>
      </c>
      <c r="X39" s="22">
        <v>1904855</v>
      </c>
      <c r="Y39" s="22">
        <v>1942951</v>
      </c>
      <c r="Z39" s="22">
        <v>1970497</v>
      </c>
      <c r="AA39" s="22">
        <v>2000872</v>
      </c>
      <c r="AB39" s="22">
        <v>2029733</v>
      </c>
      <c r="AC39" s="23">
        <v>0.56201796172167795</v>
      </c>
      <c r="AD39" s="24">
        <v>1.7999209923369001E-2</v>
      </c>
      <c r="AE39" s="24">
        <v>2.07746491760619E-2</v>
      </c>
      <c r="AF39" s="24">
        <v>1.8790750730816701E-2</v>
      </c>
      <c r="AG39" s="24">
        <v>1.46720281701211E-2</v>
      </c>
      <c r="AH39" s="24">
        <v>1.4424211043984799E-2</v>
      </c>
    </row>
    <row r="40" spans="1:34" ht="15" customHeight="1" x14ac:dyDescent="0.25">
      <c r="A40">
        <v>39</v>
      </c>
      <c r="B40" t="s">
        <v>182</v>
      </c>
      <c r="C40" s="22">
        <v>1713820</v>
      </c>
      <c r="D40" s="22">
        <v>1719836</v>
      </c>
      <c r="E40" s="22">
        <v>1728292</v>
      </c>
      <c r="F40" s="22">
        <v>1738643</v>
      </c>
      <c r="G40" s="22">
        <v>1749370</v>
      </c>
      <c r="H40" s="22">
        <v>1761497</v>
      </c>
      <c r="I40" s="22">
        <v>1772693</v>
      </c>
      <c r="J40" s="22">
        <v>1783440</v>
      </c>
      <c r="K40" s="22">
        <v>1796378</v>
      </c>
      <c r="L40" s="22">
        <v>1812683</v>
      </c>
      <c r="M40" s="22">
        <v>1829591</v>
      </c>
      <c r="N40" s="22">
        <v>1840914</v>
      </c>
      <c r="O40" s="22">
        <v>1853691</v>
      </c>
      <c r="P40" s="22">
        <v>1865813</v>
      </c>
      <c r="Q40" s="22">
        <v>1879955</v>
      </c>
      <c r="R40" s="22">
        <v>1892059</v>
      </c>
      <c r="S40" s="22">
        <v>1906483</v>
      </c>
      <c r="T40" s="22">
        <v>1916998</v>
      </c>
      <c r="U40" s="22">
        <v>1925512</v>
      </c>
      <c r="V40" s="22">
        <v>1932571</v>
      </c>
      <c r="W40" s="22">
        <v>1963318</v>
      </c>
      <c r="X40" s="22">
        <v>1964697</v>
      </c>
      <c r="Y40" s="22">
        <v>1972595</v>
      </c>
      <c r="Z40" s="22">
        <v>1988172</v>
      </c>
      <c r="AA40" s="22">
        <v>2005591</v>
      </c>
      <c r="AB40" s="22">
        <v>2018006</v>
      </c>
      <c r="AC40" s="23">
        <v>0.177490051463981</v>
      </c>
      <c r="AD40" s="24">
        <v>6.5568062715297701E-3</v>
      </c>
      <c r="AE40" s="24">
        <v>6.4652340890114504E-3</v>
      </c>
      <c r="AF40" s="24">
        <v>5.50992330781175E-3</v>
      </c>
      <c r="AG40" s="24">
        <v>7.6155050244572902E-3</v>
      </c>
      <c r="AH40" s="24">
        <v>6.1901953090136496E-3</v>
      </c>
    </row>
    <row r="41" spans="1:34" ht="15" customHeight="1" x14ac:dyDescent="0.25">
      <c r="A41">
        <v>40</v>
      </c>
      <c r="B41" t="s">
        <v>183</v>
      </c>
      <c r="C41" s="22">
        <v>1807021</v>
      </c>
      <c r="D41" s="22">
        <v>1801481</v>
      </c>
      <c r="E41" s="22">
        <v>1805414</v>
      </c>
      <c r="F41" s="22">
        <v>1812295</v>
      </c>
      <c r="G41" s="22">
        <v>1816438</v>
      </c>
      <c r="H41" s="22">
        <v>1820492</v>
      </c>
      <c r="I41" s="22">
        <v>1827912</v>
      </c>
      <c r="J41" s="22">
        <v>1834052</v>
      </c>
      <c r="K41" s="22">
        <v>1840310</v>
      </c>
      <c r="L41" s="22">
        <v>1847775</v>
      </c>
      <c r="M41" s="22">
        <v>1854265</v>
      </c>
      <c r="N41" s="22">
        <v>1856606</v>
      </c>
      <c r="O41" s="22">
        <v>1857446</v>
      </c>
      <c r="P41" s="22">
        <v>1854768</v>
      </c>
      <c r="Q41" s="22">
        <v>1850569</v>
      </c>
      <c r="R41" s="22">
        <v>1843332</v>
      </c>
      <c r="S41" s="22">
        <v>1832435</v>
      </c>
      <c r="T41" s="22">
        <v>1818683</v>
      </c>
      <c r="U41" s="22">
        <v>1805953</v>
      </c>
      <c r="V41" s="22">
        <v>1795263</v>
      </c>
      <c r="W41" s="22">
        <v>1791670</v>
      </c>
      <c r="X41" s="22">
        <v>1785921</v>
      </c>
      <c r="Y41" s="22">
        <v>1774003</v>
      </c>
      <c r="Z41" s="22">
        <v>1770036</v>
      </c>
      <c r="AA41" s="22">
        <v>1767402</v>
      </c>
      <c r="AB41" s="22">
        <v>1766147</v>
      </c>
      <c r="AC41" s="23">
        <v>-2.2619548970377198E-2</v>
      </c>
      <c r="AD41" s="24">
        <v>-9.1475317155220704E-4</v>
      </c>
      <c r="AE41" s="24">
        <v>-4.2683113414533399E-3</v>
      </c>
      <c r="AF41" s="24">
        <v>-2.8654483700517601E-3</v>
      </c>
      <c r="AG41" s="24">
        <v>-1.47831864349202E-3</v>
      </c>
      <c r="AH41" s="24">
        <v>-7.1008180368699401E-4</v>
      </c>
    </row>
    <row r="42" spans="1:34" ht="15" customHeight="1" x14ac:dyDescent="0.25">
      <c r="A42">
        <v>41</v>
      </c>
      <c r="B42" t="s">
        <v>184</v>
      </c>
      <c r="C42" s="22">
        <v>1213519</v>
      </c>
      <c r="D42" s="22">
        <v>1225948</v>
      </c>
      <c r="E42" s="22">
        <v>1239613</v>
      </c>
      <c r="F42" s="22">
        <v>1251154</v>
      </c>
      <c r="G42" s="22">
        <v>1273569</v>
      </c>
      <c r="H42" s="22">
        <v>1292729</v>
      </c>
      <c r="I42" s="22">
        <v>1309731</v>
      </c>
      <c r="J42" s="22">
        <v>1315675</v>
      </c>
      <c r="K42" s="22">
        <v>1332213</v>
      </c>
      <c r="L42" s="22">
        <v>1346717</v>
      </c>
      <c r="M42" s="22">
        <v>1364004</v>
      </c>
      <c r="N42" s="22">
        <v>1379562</v>
      </c>
      <c r="O42" s="22">
        <v>1395199</v>
      </c>
      <c r="P42" s="22">
        <v>1408822</v>
      </c>
      <c r="Q42" s="22">
        <v>1415335</v>
      </c>
      <c r="R42" s="22">
        <v>1422999</v>
      </c>
      <c r="S42" s="22">
        <v>1428885</v>
      </c>
      <c r="T42" s="22">
        <v>1425763</v>
      </c>
      <c r="U42" s="22">
        <v>1423102</v>
      </c>
      <c r="V42" s="22">
        <v>1415615</v>
      </c>
      <c r="W42" s="22">
        <v>1451130</v>
      </c>
      <c r="X42" s="22">
        <v>1446909</v>
      </c>
      <c r="Y42" s="22">
        <v>1437812</v>
      </c>
      <c r="Z42" s="22">
        <v>1434950</v>
      </c>
      <c r="AA42" s="22">
        <v>1434952</v>
      </c>
      <c r="AB42" s="22">
        <v>1432820</v>
      </c>
      <c r="AC42" s="23">
        <v>0.18071492906167899</v>
      </c>
      <c r="AD42" s="24">
        <v>6.6669307810283103E-3</v>
      </c>
      <c r="AE42" s="24">
        <v>6.88027980986883E-4</v>
      </c>
      <c r="AF42" s="24">
        <v>-2.5363845120601699E-3</v>
      </c>
      <c r="AG42" s="24">
        <v>-1.1586559951516401E-3</v>
      </c>
      <c r="AH42" s="24">
        <v>-1.48576398374301E-3</v>
      </c>
    </row>
    <row r="43" spans="1:34" ht="15" customHeight="1" x14ac:dyDescent="0.25">
      <c r="A43">
        <v>42</v>
      </c>
      <c r="B43" t="s">
        <v>185</v>
      </c>
      <c r="C43" s="22">
        <v>1239882</v>
      </c>
      <c r="D43" s="22">
        <v>1255517</v>
      </c>
      <c r="E43" s="22">
        <v>1269089</v>
      </c>
      <c r="F43" s="22">
        <v>1279840</v>
      </c>
      <c r="G43" s="22">
        <v>1290121</v>
      </c>
      <c r="H43" s="22">
        <v>1298492</v>
      </c>
      <c r="I43" s="22">
        <v>1308389</v>
      </c>
      <c r="J43" s="22">
        <v>1312540</v>
      </c>
      <c r="K43" s="22">
        <v>1315906</v>
      </c>
      <c r="L43" s="22">
        <v>1316102</v>
      </c>
      <c r="M43" s="22">
        <v>1316807</v>
      </c>
      <c r="N43" s="22">
        <v>1320444</v>
      </c>
      <c r="O43" s="22">
        <v>1324677</v>
      </c>
      <c r="P43" s="22">
        <v>1327272</v>
      </c>
      <c r="Q43" s="22">
        <v>1334257</v>
      </c>
      <c r="R43" s="22">
        <v>1337480</v>
      </c>
      <c r="S43" s="22">
        <v>1343694</v>
      </c>
      <c r="T43" s="22">
        <v>1350395</v>
      </c>
      <c r="U43" s="22">
        <v>1355064</v>
      </c>
      <c r="V43" s="22">
        <v>1360783</v>
      </c>
      <c r="W43" s="22">
        <v>1378752</v>
      </c>
      <c r="X43" s="22">
        <v>1387907</v>
      </c>
      <c r="Y43" s="22">
        <v>1396647</v>
      </c>
      <c r="Z43" s="22">
        <v>1401530</v>
      </c>
      <c r="AA43" s="22">
        <v>1408518</v>
      </c>
      <c r="AB43" s="22">
        <v>1415342</v>
      </c>
      <c r="AC43" s="23">
        <v>0.14151346660408001</v>
      </c>
      <c r="AD43" s="24">
        <v>5.3082384059348602E-3</v>
      </c>
      <c r="AE43" s="24">
        <v>5.6744341151331304E-3</v>
      </c>
      <c r="AF43" s="24">
        <v>5.2522360513176398E-3</v>
      </c>
      <c r="AG43" s="24">
        <v>4.4421150667077799E-3</v>
      </c>
      <c r="AH43" s="24">
        <v>4.84480851504915E-3</v>
      </c>
    </row>
    <row r="44" spans="1:34" ht="15" customHeight="1" x14ac:dyDescent="0.25">
      <c r="A44">
        <v>43</v>
      </c>
      <c r="B44" t="s">
        <v>186</v>
      </c>
      <c r="C44" s="22">
        <v>1277072</v>
      </c>
      <c r="D44" s="22">
        <v>1285692</v>
      </c>
      <c r="E44" s="22">
        <v>1295960</v>
      </c>
      <c r="F44" s="22">
        <v>1306513</v>
      </c>
      <c r="G44" s="22">
        <v>1313688</v>
      </c>
      <c r="H44" s="22">
        <v>1318787</v>
      </c>
      <c r="I44" s="22">
        <v>1323619</v>
      </c>
      <c r="J44" s="22">
        <v>1327040</v>
      </c>
      <c r="K44" s="22">
        <v>1330509</v>
      </c>
      <c r="L44" s="22">
        <v>1329590</v>
      </c>
      <c r="M44" s="22">
        <v>1327651</v>
      </c>
      <c r="N44" s="22">
        <v>1328473</v>
      </c>
      <c r="O44" s="22">
        <v>1328094</v>
      </c>
      <c r="P44" s="22">
        <v>1328543</v>
      </c>
      <c r="Q44" s="22">
        <v>1331217</v>
      </c>
      <c r="R44" s="22">
        <v>1329098</v>
      </c>
      <c r="S44" s="22">
        <v>1332348</v>
      </c>
      <c r="T44" s="22">
        <v>1335743</v>
      </c>
      <c r="U44" s="22">
        <v>1340123</v>
      </c>
      <c r="V44" s="22">
        <v>1345770</v>
      </c>
      <c r="W44" s="22">
        <v>1364546</v>
      </c>
      <c r="X44" s="22">
        <v>1379009</v>
      </c>
      <c r="Y44" s="22">
        <v>1391585</v>
      </c>
      <c r="Z44" s="22">
        <v>1401992</v>
      </c>
      <c r="AA44" s="22">
        <v>1408438</v>
      </c>
      <c r="AB44" s="22">
        <v>1414874</v>
      </c>
      <c r="AC44" s="23">
        <v>0.107904644374006</v>
      </c>
      <c r="AD44" s="24">
        <v>4.1072325987532299E-3</v>
      </c>
      <c r="AE44" s="24">
        <v>6.27359352060952E-3</v>
      </c>
      <c r="AF44" s="24">
        <v>7.2700410833565999E-3</v>
      </c>
      <c r="AG44" s="24">
        <v>5.54769709888836E-3</v>
      </c>
      <c r="AH44" s="24">
        <v>4.56960121780298E-3</v>
      </c>
    </row>
    <row r="45" spans="1:34" ht="15" customHeight="1" x14ac:dyDescent="0.25">
      <c r="A45">
        <v>44</v>
      </c>
      <c r="B45" t="s">
        <v>187</v>
      </c>
      <c r="C45" s="22">
        <v>903773</v>
      </c>
      <c r="D45" s="22">
        <v>906961</v>
      </c>
      <c r="E45" s="22">
        <v>911667</v>
      </c>
      <c r="F45" s="22">
        <v>919630</v>
      </c>
      <c r="G45" s="22">
        <v>930009</v>
      </c>
      <c r="H45" s="22">
        <v>940102</v>
      </c>
      <c r="I45" s="22">
        <v>952692</v>
      </c>
      <c r="J45" s="22">
        <v>964706</v>
      </c>
      <c r="K45" s="22">
        <v>976415</v>
      </c>
      <c r="L45" s="22">
        <v>983982</v>
      </c>
      <c r="M45" s="22">
        <v>990730</v>
      </c>
      <c r="N45" s="22">
        <v>997518</v>
      </c>
      <c r="O45" s="22">
        <v>1004168</v>
      </c>
      <c r="P45" s="22">
        <v>1014158</v>
      </c>
      <c r="Q45" s="22">
        <v>1022657</v>
      </c>
      <c r="R45" s="22">
        <v>1031495</v>
      </c>
      <c r="S45" s="22">
        <v>1042137</v>
      </c>
      <c r="T45" s="22">
        <v>1053862</v>
      </c>
      <c r="U45" s="22">
        <v>1061818</v>
      </c>
      <c r="V45" s="22">
        <v>1070123</v>
      </c>
      <c r="W45" s="22">
        <v>1087156</v>
      </c>
      <c r="X45" s="22">
        <v>1106416</v>
      </c>
      <c r="Y45" s="22">
        <v>1121533</v>
      </c>
      <c r="Z45" s="22">
        <v>1130612</v>
      </c>
      <c r="AA45" s="22">
        <v>1137557</v>
      </c>
      <c r="AB45" s="22">
        <v>1144694</v>
      </c>
      <c r="AC45" s="23">
        <v>0.26657246897174403</v>
      </c>
      <c r="AD45" s="24">
        <v>9.4973930474997505E-3</v>
      </c>
      <c r="AE45" s="24">
        <v>1.0467216633486501E-2</v>
      </c>
      <c r="AF45" s="24">
        <v>1.03678253364086E-2</v>
      </c>
      <c r="AG45" s="24">
        <v>6.83688315613451E-3</v>
      </c>
      <c r="AH45" s="24">
        <v>6.2739713262719996E-3</v>
      </c>
    </row>
    <row r="46" spans="1:34" ht="15" customHeight="1" x14ac:dyDescent="0.25">
      <c r="A46">
        <v>45</v>
      </c>
      <c r="B46" t="s">
        <v>188</v>
      </c>
      <c r="C46" s="22">
        <v>1050268</v>
      </c>
      <c r="D46" s="22">
        <v>1057142</v>
      </c>
      <c r="E46" s="22">
        <v>1065995</v>
      </c>
      <c r="F46" s="22">
        <v>1071342</v>
      </c>
      <c r="G46" s="22">
        <v>1074579</v>
      </c>
      <c r="H46" s="22">
        <v>1067916</v>
      </c>
      <c r="I46" s="22">
        <v>1063096</v>
      </c>
      <c r="J46" s="22">
        <v>1057315</v>
      </c>
      <c r="K46" s="22">
        <v>1055003</v>
      </c>
      <c r="L46" s="22">
        <v>1053646</v>
      </c>
      <c r="M46" s="22">
        <v>1053994</v>
      </c>
      <c r="N46" s="22">
        <v>1053829</v>
      </c>
      <c r="O46" s="22">
        <v>1054893</v>
      </c>
      <c r="P46" s="22">
        <v>1055560</v>
      </c>
      <c r="Q46" s="22">
        <v>1056511</v>
      </c>
      <c r="R46" s="22">
        <v>1056886</v>
      </c>
      <c r="S46" s="22">
        <v>1057816</v>
      </c>
      <c r="T46" s="22">
        <v>1056554</v>
      </c>
      <c r="U46" s="22">
        <v>1059338</v>
      </c>
      <c r="V46" s="22">
        <v>1058158</v>
      </c>
      <c r="W46" s="22">
        <v>1096487</v>
      </c>
      <c r="X46" s="22">
        <v>1097381</v>
      </c>
      <c r="Y46" s="22">
        <v>1098275</v>
      </c>
      <c r="Z46" s="22">
        <v>1101183</v>
      </c>
      <c r="AA46" s="22">
        <v>1110415</v>
      </c>
      <c r="AB46" s="22">
        <v>1114521</v>
      </c>
      <c r="AC46" s="23">
        <v>6.1177718449005401E-2</v>
      </c>
      <c r="AD46" s="24">
        <v>2.3779968199804098E-3</v>
      </c>
      <c r="AE46" s="24">
        <v>5.3239086551259999E-3</v>
      </c>
      <c r="AF46" s="24">
        <v>3.26798491665636E-3</v>
      </c>
      <c r="AG46" s="24">
        <v>4.9066480639512501E-3</v>
      </c>
      <c r="AH46" s="24">
        <v>3.6977166194620899E-3</v>
      </c>
    </row>
    <row r="47" spans="1:34" ht="15" customHeight="1" x14ac:dyDescent="0.25">
      <c r="A47">
        <v>46</v>
      </c>
      <c r="B47" t="s">
        <v>189</v>
      </c>
      <c r="C47" s="22">
        <v>786373</v>
      </c>
      <c r="D47" s="22">
        <v>795699</v>
      </c>
      <c r="E47" s="22">
        <v>806169</v>
      </c>
      <c r="F47" s="22">
        <v>818003</v>
      </c>
      <c r="G47" s="22">
        <v>830803</v>
      </c>
      <c r="H47" s="22">
        <v>845150</v>
      </c>
      <c r="I47" s="22">
        <v>859268</v>
      </c>
      <c r="J47" s="22">
        <v>871749</v>
      </c>
      <c r="K47" s="22">
        <v>883874</v>
      </c>
      <c r="L47" s="22">
        <v>891730</v>
      </c>
      <c r="M47" s="22">
        <v>899647</v>
      </c>
      <c r="N47" s="22">
        <v>907590</v>
      </c>
      <c r="O47" s="22">
        <v>915518</v>
      </c>
      <c r="P47" s="22">
        <v>924062</v>
      </c>
      <c r="Q47" s="22">
        <v>933131</v>
      </c>
      <c r="R47" s="22">
        <v>942065</v>
      </c>
      <c r="S47" s="22">
        <v>949989</v>
      </c>
      <c r="T47" s="22">
        <v>957942</v>
      </c>
      <c r="U47" s="22">
        <v>966985</v>
      </c>
      <c r="V47" s="22">
        <v>976668</v>
      </c>
      <c r="W47" s="22">
        <v>991890</v>
      </c>
      <c r="X47" s="22">
        <v>1005130</v>
      </c>
      <c r="Y47" s="22">
        <v>1020279</v>
      </c>
      <c r="Z47" s="22">
        <v>1035354</v>
      </c>
      <c r="AA47" s="22">
        <v>1050123</v>
      </c>
      <c r="AB47" s="22">
        <v>1059952</v>
      </c>
      <c r="AC47" s="23">
        <v>0.347899788014085</v>
      </c>
      <c r="AD47" s="24">
        <v>1.2013495994841901E-2</v>
      </c>
      <c r="AE47" s="24">
        <v>1.18602443640388E-2</v>
      </c>
      <c r="AF47" s="24">
        <v>1.33618196022132E-2</v>
      </c>
      <c r="AG47" s="24">
        <v>1.27970249215472E-2</v>
      </c>
      <c r="AH47" s="24">
        <v>9.3598559406850405E-3</v>
      </c>
    </row>
    <row r="48" spans="1:34" ht="15" customHeight="1" x14ac:dyDescent="0.25">
      <c r="A48">
        <v>47</v>
      </c>
      <c r="B48" t="s">
        <v>190</v>
      </c>
      <c r="C48" s="22">
        <v>755844</v>
      </c>
      <c r="D48" s="22">
        <v>757972</v>
      </c>
      <c r="E48" s="22">
        <v>760020</v>
      </c>
      <c r="F48" s="22">
        <v>763729</v>
      </c>
      <c r="G48" s="22">
        <v>770396</v>
      </c>
      <c r="H48" s="22">
        <v>775493</v>
      </c>
      <c r="I48" s="22">
        <v>783033</v>
      </c>
      <c r="J48" s="22">
        <v>791623</v>
      </c>
      <c r="K48" s="22">
        <v>799124</v>
      </c>
      <c r="L48" s="22">
        <v>807067</v>
      </c>
      <c r="M48" s="22">
        <v>816193</v>
      </c>
      <c r="N48" s="22">
        <v>823740</v>
      </c>
      <c r="O48" s="22">
        <v>833859</v>
      </c>
      <c r="P48" s="22">
        <v>842751</v>
      </c>
      <c r="Q48" s="22">
        <v>849670</v>
      </c>
      <c r="R48" s="22">
        <v>854663</v>
      </c>
      <c r="S48" s="22">
        <v>863693</v>
      </c>
      <c r="T48" s="22">
        <v>873732</v>
      </c>
      <c r="U48" s="22">
        <v>879386</v>
      </c>
      <c r="V48" s="22">
        <v>887127</v>
      </c>
      <c r="W48" s="22">
        <v>887808</v>
      </c>
      <c r="X48" s="22">
        <v>896303</v>
      </c>
      <c r="Y48" s="22">
        <v>909156</v>
      </c>
      <c r="Z48" s="22">
        <v>917739</v>
      </c>
      <c r="AA48" s="22">
        <v>927110</v>
      </c>
      <c r="AB48" s="22">
        <v>935094</v>
      </c>
      <c r="AC48" s="23">
        <v>0.23715211075301301</v>
      </c>
      <c r="AD48" s="24">
        <v>8.5488163335112298E-3</v>
      </c>
      <c r="AE48" s="24">
        <v>9.0345493658123797E-3</v>
      </c>
      <c r="AF48" s="24">
        <v>1.04323525814625E-2</v>
      </c>
      <c r="AG48" s="24">
        <v>9.4208872619547801E-3</v>
      </c>
      <c r="AH48" s="24">
        <v>8.6117073486425607E-3</v>
      </c>
    </row>
    <row r="49" spans="1:34" ht="15" customHeight="1" x14ac:dyDescent="0.25">
      <c r="A49">
        <v>48</v>
      </c>
      <c r="B49" t="s">
        <v>191</v>
      </c>
      <c r="C49" s="22">
        <v>642023</v>
      </c>
      <c r="D49" s="22">
        <v>639062</v>
      </c>
      <c r="E49" s="22">
        <v>638168</v>
      </c>
      <c r="F49" s="22">
        <v>638817</v>
      </c>
      <c r="G49" s="22">
        <v>644705</v>
      </c>
      <c r="H49" s="22">
        <v>646089</v>
      </c>
      <c r="I49" s="22">
        <v>649422</v>
      </c>
      <c r="J49" s="22">
        <v>652822</v>
      </c>
      <c r="K49" s="22">
        <v>657569</v>
      </c>
      <c r="L49" s="22">
        <v>664968</v>
      </c>
      <c r="M49" s="22">
        <v>674752</v>
      </c>
      <c r="N49" s="22">
        <v>685526</v>
      </c>
      <c r="O49" s="22">
        <v>702227</v>
      </c>
      <c r="P49" s="22">
        <v>723149</v>
      </c>
      <c r="Q49" s="22">
        <v>738736</v>
      </c>
      <c r="R49" s="22">
        <v>755537</v>
      </c>
      <c r="S49" s="22">
        <v>756114</v>
      </c>
      <c r="T49" s="22">
        <v>756755</v>
      </c>
      <c r="U49" s="22">
        <v>760062</v>
      </c>
      <c r="V49" s="22">
        <v>763724</v>
      </c>
      <c r="W49" s="22">
        <v>779612</v>
      </c>
      <c r="X49" s="22">
        <v>777977</v>
      </c>
      <c r="Y49" s="22">
        <v>780191</v>
      </c>
      <c r="Z49" s="22">
        <v>787071</v>
      </c>
      <c r="AA49" s="22">
        <v>793387</v>
      </c>
      <c r="AB49" s="22">
        <v>799358</v>
      </c>
      <c r="AC49" s="23">
        <v>0.24506131400276901</v>
      </c>
      <c r="AD49" s="24">
        <v>8.8059372164441801E-3</v>
      </c>
      <c r="AE49" s="24">
        <v>5.6539385975842302E-3</v>
      </c>
      <c r="AF49" s="24">
        <v>5.0150425331503302E-3</v>
      </c>
      <c r="AG49" s="24">
        <v>8.1228608611980703E-3</v>
      </c>
      <c r="AH49" s="24">
        <v>7.5259614790764203E-3</v>
      </c>
    </row>
    <row r="50" spans="1:34" ht="15" customHeight="1" x14ac:dyDescent="0.25">
      <c r="A50">
        <v>49</v>
      </c>
      <c r="B50" t="s">
        <v>192</v>
      </c>
      <c r="C50" s="22">
        <v>627963</v>
      </c>
      <c r="D50" s="22">
        <v>633714</v>
      </c>
      <c r="E50" s="22">
        <v>642337</v>
      </c>
      <c r="F50" s="22">
        <v>648414</v>
      </c>
      <c r="G50" s="22">
        <v>659286</v>
      </c>
      <c r="H50" s="22">
        <v>666946</v>
      </c>
      <c r="I50" s="22">
        <v>675302</v>
      </c>
      <c r="J50" s="22">
        <v>680300</v>
      </c>
      <c r="K50" s="22">
        <v>687455</v>
      </c>
      <c r="L50" s="22">
        <v>698895</v>
      </c>
      <c r="M50" s="22">
        <v>713982</v>
      </c>
      <c r="N50" s="22">
        <v>722349</v>
      </c>
      <c r="O50" s="22">
        <v>730810</v>
      </c>
      <c r="P50" s="22">
        <v>737626</v>
      </c>
      <c r="Q50" s="22">
        <v>737075</v>
      </c>
      <c r="R50" s="22">
        <v>738430</v>
      </c>
      <c r="S50" s="22">
        <v>742575</v>
      </c>
      <c r="T50" s="22">
        <v>740983</v>
      </c>
      <c r="U50" s="22">
        <v>736624</v>
      </c>
      <c r="V50" s="22">
        <v>733603</v>
      </c>
      <c r="W50" s="22">
        <v>732906</v>
      </c>
      <c r="X50" s="22">
        <v>734590</v>
      </c>
      <c r="Y50" s="22">
        <v>733659</v>
      </c>
      <c r="Z50" s="22">
        <v>734654</v>
      </c>
      <c r="AA50" s="22">
        <v>736537</v>
      </c>
      <c r="AB50" s="22">
        <v>737270</v>
      </c>
      <c r="AC50" s="23">
        <v>0.17406598796425901</v>
      </c>
      <c r="AD50" s="24">
        <v>6.4395625037563199E-3</v>
      </c>
      <c r="AE50" s="24">
        <v>-1.5720120076145901E-4</v>
      </c>
      <c r="AF50" s="24">
        <v>1.1880494950034001E-3</v>
      </c>
      <c r="AG50" s="24">
        <v>1.6379506979562501E-3</v>
      </c>
      <c r="AH50" s="24">
        <v>9.9519779725933707E-4</v>
      </c>
    </row>
    <row r="51" spans="1:34" ht="15" customHeight="1" x14ac:dyDescent="0.25">
      <c r="A51">
        <v>50</v>
      </c>
      <c r="B51" t="s">
        <v>193</v>
      </c>
      <c r="C51" s="22">
        <v>572046</v>
      </c>
      <c r="D51" s="22">
        <v>574504</v>
      </c>
      <c r="E51" s="22">
        <v>573158</v>
      </c>
      <c r="F51" s="22">
        <v>568502</v>
      </c>
      <c r="G51" s="22">
        <v>567754</v>
      </c>
      <c r="H51" s="22">
        <v>567136</v>
      </c>
      <c r="I51" s="22">
        <v>570681</v>
      </c>
      <c r="J51" s="22">
        <v>574404</v>
      </c>
      <c r="K51" s="22">
        <v>580236</v>
      </c>
      <c r="L51" s="22">
        <v>592228</v>
      </c>
      <c r="M51" s="22">
        <v>605282</v>
      </c>
      <c r="N51" s="22">
        <v>620290</v>
      </c>
      <c r="O51" s="22">
        <v>635737</v>
      </c>
      <c r="P51" s="22">
        <v>651559</v>
      </c>
      <c r="Q51" s="22">
        <v>663603</v>
      </c>
      <c r="R51" s="22">
        <v>677014</v>
      </c>
      <c r="S51" s="22">
        <v>687576</v>
      </c>
      <c r="T51" s="22">
        <v>697079</v>
      </c>
      <c r="U51" s="22">
        <v>704147</v>
      </c>
      <c r="V51" s="22">
        <v>708253</v>
      </c>
      <c r="W51" s="22">
        <v>670958</v>
      </c>
      <c r="X51" s="22">
        <v>669637</v>
      </c>
      <c r="Y51" s="22">
        <v>674501</v>
      </c>
      <c r="Z51" s="22">
        <v>682559</v>
      </c>
      <c r="AA51" s="22">
        <v>691310</v>
      </c>
      <c r="AB51" s="22">
        <v>693645</v>
      </c>
      <c r="AC51" s="23">
        <v>0.21256856966048199</v>
      </c>
      <c r="AD51" s="24">
        <v>7.7394315453265302E-3</v>
      </c>
      <c r="AE51" s="24">
        <v>2.4297821564602802E-3</v>
      </c>
      <c r="AF51" s="24">
        <v>6.6729174404154303E-3</v>
      </c>
      <c r="AG51" s="24">
        <v>9.3726992135536608E-3</v>
      </c>
      <c r="AH51" s="24">
        <v>3.3776453400066499E-3</v>
      </c>
    </row>
    <row r="52" spans="1:34" ht="15" customHeight="1" x14ac:dyDescent="0.25">
      <c r="A52">
        <v>51</v>
      </c>
      <c r="B52" t="s">
        <v>194</v>
      </c>
      <c r="C52" s="22">
        <v>609618</v>
      </c>
      <c r="D52" s="22">
        <v>612223</v>
      </c>
      <c r="E52" s="22">
        <v>615442</v>
      </c>
      <c r="F52" s="22">
        <v>617858</v>
      </c>
      <c r="G52" s="22">
        <v>619920</v>
      </c>
      <c r="H52" s="22">
        <v>621215</v>
      </c>
      <c r="I52" s="22">
        <v>622892</v>
      </c>
      <c r="J52" s="22">
        <v>623481</v>
      </c>
      <c r="K52" s="22">
        <v>624151</v>
      </c>
      <c r="L52" s="22">
        <v>624817</v>
      </c>
      <c r="M52" s="22">
        <v>625886</v>
      </c>
      <c r="N52" s="22">
        <v>627197</v>
      </c>
      <c r="O52" s="22">
        <v>626361</v>
      </c>
      <c r="P52" s="22">
        <v>626603</v>
      </c>
      <c r="Q52" s="22">
        <v>625693</v>
      </c>
      <c r="R52" s="22">
        <v>625810</v>
      </c>
      <c r="S52" s="22">
        <v>624366</v>
      </c>
      <c r="T52" s="22">
        <v>625132</v>
      </c>
      <c r="U52" s="22">
        <v>624802</v>
      </c>
      <c r="V52" s="22">
        <v>624046</v>
      </c>
      <c r="W52" s="22">
        <v>642965</v>
      </c>
      <c r="X52" s="22">
        <v>647238</v>
      </c>
      <c r="Y52" s="22">
        <v>647614</v>
      </c>
      <c r="Z52" s="22">
        <v>647722</v>
      </c>
      <c r="AA52" s="22">
        <v>646521</v>
      </c>
      <c r="AB52" s="22">
        <v>644663</v>
      </c>
      <c r="AC52" s="23">
        <v>5.7486819614906398E-2</v>
      </c>
      <c r="AD52" s="24">
        <v>2.2383080052155199E-3</v>
      </c>
      <c r="AE52" s="24">
        <v>2.9724980351879498E-3</v>
      </c>
      <c r="AF52" s="24">
        <v>5.2762098847236605E-4</v>
      </c>
      <c r="AG52" s="24">
        <v>-1.5212218398362701E-3</v>
      </c>
      <c r="AH52" s="24">
        <v>-2.8738432316970401E-3</v>
      </c>
    </row>
    <row r="53" spans="1:34" ht="15" customHeight="1" x14ac:dyDescent="0.25">
      <c r="A53">
        <v>52</v>
      </c>
      <c r="B53" t="s">
        <v>195</v>
      </c>
      <c r="C53" s="22">
        <v>494300</v>
      </c>
      <c r="D53" s="22">
        <v>494657</v>
      </c>
      <c r="E53" s="22">
        <v>500017</v>
      </c>
      <c r="F53" s="22">
        <v>503453</v>
      </c>
      <c r="G53" s="22">
        <v>509106</v>
      </c>
      <c r="H53" s="22">
        <v>514157</v>
      </c>
      <c r="I53" s="22">
        <v>522667</v>
      </c>
      <c r="J53" s="22">
        <v>534876</v>
      </c>
      <c r="K53" s="22">
        <v>546043</v>
      </c>
      <c r="L53" s="22">
        <v>559851</v>
      </c>
      <c r="M53" s="22">
        <v>564531</v>
      </c>
      <c r="N53" s="22">
        <v>567491</v>
      </c>
      <c r="O53" s="22">
        <v>576656</v>
      </c>
      <c r="P53" s="22">
        <v>582620</v>
      </c>
      <c r="Q53" s="22">
        <v>583159</v>
      </c>
      <c r="R53" s="22">
        <v>586389</v>
      </c>
      <c r="S53" s="22">
        <v>585243</v>
      </c>
      <c r="T53" s="22">
        <v>579994</v>
      </c>
      <c r="U53" s="22">
        <v>579054</v>
      </c>
      <c r="V53" s="22">
        <v>580116</v>
      </c>
      <c r="W53" s="22">
        <v>577669</v>
      </c>
      <c r="X53" s="22">
        <v>579662</v>
      </c>
      <c r="Y53" s="22">
        <v>581742</v>
      </c>
      <c r="Z53" s="22">
        <v>584666</v>
      </c>
      <c r="AA53" s="22">
        <v>586722</v>
      </c>
      <c r="AB53" s="22">
        <v>588753</v>
      </c>
      <c r="AC53" s="23">
        <v>0.19108436172365001</v>
      </c>
      <c r="AD53" s="24">
        <v>7.0190839238479796E-3</v>
      </c>
      <c r="AE53" s="24">
        <v>4.0241584645617202E-4</v>
      </c>
      <c r="AF53" s="24">
        <v>3.80837361164299E-3</v>
      </c>
      <c r="AG53" s="24">
        <v>4.0012136942004801E-3</v>
      </c>
      <c r="AH53" s="24">
        <v>3.4616053258613101E-3</v>
      </c>
    </row>
    <row r="55" spans="1:34" ht="15" customHeight="1" x14ac:dyDescent="0.25">
      <c r="B55" t="s">
        <v>196</v>
      </c>
      <c r="C55" s="22">
        <v>285973016</v>
      </c>
      <c r="D55" s="22">
        <v>288787729</v>
      </c>
      <c r="E55" s="22">
        <v>291448894</v>
      </c>
      <c r="F55" s="22">
        <v>293934028</v>
      </c>
      <c r="G55" s="22">
        <v>296632176</v>
      </c>
      <c r="H55" s="22">
        <v>299337961</v>
      </c>
      <c r="I55" s="22">
        <v>302185126</v>
      </c>
      <c r="J55" s="22">
        <v>305014202</v>
      </c>
      <c r="K55" s="22">
        <v>307854832</v>
      </c>
      <c r="L55" s="22">
        <v>310511939</v>
      </c>
      <c r="M55" s="22">
        <v>313048668</v>
      </c>
      <c r="N55" s="22">
        <v>315262213</v>
      </c>
      <c r="O55" s="22">
        <v>317512150</v>
      </c>
      <c r="P55" s="22">
        <v>319653024</v>
      </c>
      <c r="Q55" s="22">
        <v>321921203</v>
      </c>
      <c r="R55" s="22">
        <v>324212226</v>
      </c>
      <c r="S55" s="22">
        <v>326478427</v>
      </c>
      <c r="T55" s="22">
        <v>328447412</v>
      </c>
      <c r="U55" s="22">
        <v>330031543</v>
      </c>
      <c r="V55" s="22">
        <v>331523506</v>
      </c>
      <c r="W55" s="22">
        <v>334859695</v>
      </c>
      <c r="X55" s="22">
        <v>335362897</v>
      </c>
      <c r="Y55" s="22">
        <v>337216452</v>
      </c>
      <c r="Z55" s="22">
        <v>339958846</v>
      </c>
      <c r="AA55" s="22">
        <v>343206318</v>
      </c>
      <c r="AB55" s="22">
        <v>344969692</v>
      </c>
      <c r="AC55" s="23">
        <v>0.206301548395042</v>
      </c>
      <c r="AD55" s="24">
        <v>7.5305775333147596E-3</v>
      </c>
      <c r="AE55" s="24">
        <v>6.2251204252299396E-3</v>
      </c>
      <c r="AF55" s="24">
        <v>5.9667185112513002E-3</v>
      </c>
      <c r="AG55" s="24">
        <v>7.6059624688022999E-3</v>
      </c>
      <c r="AH55" s="24">
        <v>5.1379415457031303E-3</v>
      </c>
    </row>
    <row r="57" spans="1:34" ht="15" customHeight="1" x14ac:dyDescent="0.25">
      <c r="A57" t="s">
        <v>197</v>
      </c>
    </row>
    <row r="58" spans="1:34" ht="27.75" customHeight="1" x14ac:dyDescent="0.25">
      <c r="A58" t="s">
        <v>198</v>
      </c>
      <c r="B58" t="s">
        <v>137</v>
      </c>
      <c r="C58" t="s">
        <v>199</v>
      </c>
      <c r="D58" t="s">
        <v>200</v>
      </c>
      <c r="E58" t="s">
        <v>201</v>
      </c>
      <c r="F58" t="s">
        <v>202</v>
      </c>
      <c r="H58" s="21" t="s">
        <v>203</v>
      </c>
      <c r="I58" s="21" t="s">
        <v>204</v>
      </c>
      <c r="J58" t="s">
        <v>202</v>
      </c>
    </row>
    <row r="59" spans="1:34" ht="15" customHeight="1" x14ac:dyDescent="0.25">
      <c r="A59">
        <v>1</v>
      </c>
      <c r="B59" t="s">
        <v>145</v>
      </c>
      <c r="C59" s="22">
        <v>29237895</v>
      </c>
      <c r="D59" s="22">
        <v>31709821</v>
      </c>
      <c r="E59" s="22">
        <v>2471926</v>
      </c>
      <c r="F59" s="23">
        <v>8.4545279336970106E-2</v>
      </c>
      <c r="H59" s="21" t="s">
        <v>144</v>
      </c>
      <c r="I59" s="22">
        <v>-172499</v>
      </c>
      <c r="J59" s="23">
        <v>-4.3639910414460603E-3</v>
      </c>
    </row>
    <row r="60" spans="1:34" ht="15" customHeight="1" x14ac:dyDescent="0.25">
      <c r="A60">
        <v>2</v>
      </c>
      <c r="B60" t="s">
        <v>146</v>
      </c>
      <c r="C60" s="22">
        <v>21591325</v>
      </c>
      <c r="D60" s="22">
        <v>23462518</v>
      </c>
      <c r="E60" s="22">
        <v>1871193</v>
      </c>
      <c r="F60" s="23">
        <v>8.6664111628165494E-2</v>
      </c>
      <c r="H60" s="21" t="s">
        <v>145</v>
      </c>
      <c r="I60" s="22">
        <v>2471926</v>
      </c>
      <c r="J60" s="23">
        <v>8.4545279336970106E-2</v>
      </c>
    </row>
    <row r="61" spans="1:34" ht="15" customHeight="1" x14ac:dyDescent="0.25">
      <c r="A61">
        <v>3</v>
      </c>
      <c r="B61" t="s">
        <v>152</v>
      </c>
      <c r="C61" s="22">
        <v>10450215</v>
      </c>
      <c r="D61" s="22">
        <v>11197968</v>
      </c>
      <c r="E61" s="22">
        <v>747753</v>
      </c>
      <c r="F61" s="23">
        <v>7.1553838844463993E-2</v>
      </c>
      <c r="H61" s="21" t="s">
        <v>146</v>
      </c>
      <c r="I61" s="22">
        <v>1871193</v>
      </c>
      <c r="J61" s="23">
        <v>8.6664111628165494E-2</v>
      </c>
    </row>
    <row r="62" spans="1:34" ht="15" customHeight="1" x14ac:dyDescent="0.25">
      <c r="A62">
        <v>4</v>
      </c>
      <c r="B62" t="s">
        <v>151</v>
      </c>
      <c r="C62" s="22">
        <v>10732595</v>
      </c>
      <c r="D62" s="22">
        <v>11302748</v>
      </c>
      <c r="E62" s="22">
        <v>570153</v>
      </c>
      <c r="F62" s="23">
        <v>5.3123499023302399E-2</v>
      </c>
      <c r="H62" s="21" t="s">
        <v>147</v>
      </c>
      <c r="I62" s="22">
        <v>-119835</v>
      </c>
      <c r="J62" s="23">
        <v>-5.9553443842446704E-3</v>
      </c>
    </row>
    <row r="63" spans="1:34" ht="15" customHeight="1" x14ac:dyDescent="0.25">
      <c r="A63">
        <v>5</v>
      </c>
      <c r="B63" t="s">
        <v>166</v>
      </c>
      <c r="C63" s="22">
        <v>5131992</v>
      </c>
      <c r="D63" s="22">
        <v>5570274</v>
      </c>
      <c r="E63" s="22">
        <v>438282</v>
      </c>
      <c r="F63" s="23">
        <v>8.5401925801910805E-2</v>
      </c>
      <c r="H63" s="21" t="s">
        <v>148</v>
      </c>
      <c r="I63" s="22">
        <v>63856</v>
      </c>
      <c r="J63" s="23">
        <v>4.9136721604336698E-3</v>
      </c>
    </row>
    <row r="64" spans="1:34" ht="15" customHeight="1" x14ac:dyDescent="0.25">
      <c r="A64">
        <v>6</v>
      </c>
      <c r="B64" t="s">
        <v>157</v>
      </c>
      <c r="C64" s="22">
        <v>7186647</v>
      </c>
      <c r="D64" s="22">
        <v>7623818</v>
      </c>
      <c r="E64" s="22">
        <v>437171</v>
      </c>
      <c r="F64" s="23">
        <v>6.0831010622895497E-2</v>
      </c>
      <c r="H64" s="21" t="s">
        <v>149</v>
      </c>
      <c r="I64" s="22">
        <v>-76207</v>
      </c>
      <c r="J64" s="23">
        <v>-5.9558364493095496E-3</v>
      </c>
    </row>
    <row r="65" spans="1:10" ht="15" customHeight="1" x14ac:dyDescent="0.25">
      <c r="A65">
        <v>7</v>
      </c>
      <c r="B65" t="s">
        <v>158</v>
      </c>
      <c r="C65" s="22">
        <v>6927736</v>
      </c>
      <c r="D65" s="22">
        <v>7315076</v>
      </c>
      <c r="E65" s="22">
        <v>387340</v>
      </c>
      <c r="F65" s="23">
        <v>5.59114839249071E-2</v>
      </c>
      <c r="H65" s="21" t="s">
        <v>150</v>
      </c>
      <c r="I65" s="22">
        <v>101976</v>
      </c>
      <c r="J65" s="23">
        <v>8.6431076945661205E-3</v>
      </c>
    </row>
    <row r="66" spans="1:10" ht="15" customHeight="1" x14ac:dyDescent="0.25">
      <c r="A66">
        <v>8</v>
      </c>
      <c r="B66" t="s">
        <v>154</v>
      </c>
      <c r="C66" s="22">
        <v>9270476</v>
      </c>
      <c r="D66" s="22">
        <v>9548215</v>
      </c>
      <c r="E66" s="22">
        <v>277739</v>
      </c>
      <c r="F66" s="23">
        <v>2.9959518799250399E-2</v>
      </c>
      <c r="H66" s="21" t="s">
        <v>151</v>
      </c>
      <c r="I66" s="22">
        <v>570153</v>
      </c>
      <c r="J66" s="23">
        <v>5.3123499023302399E-2</v>
      </c>
    </row>
    <row r="67" spans="1:10" ht="15" customHeight="1" x14ac:dyDescent="0.25">
      <c r="A67">
        <v>9</v>
      </c>
      <c r="B67" t="s">
        <v>156</v>
      </c>
      <c r="C67" s="22">
        <v>7726812</v>
      </c>
      <c r="D67" s="22">
        <v>8001020</v>
      </c>
      <c r="E67" s="22">
        <v>274208</v>
      </c>
      <c r="F67" s="23">
        <v>3.54878570877614E-2</v>
      </c>
      <c r="H67" s="21" t="s">
        <v>152</v>
      </c>
      <c r="I67" s="22">
        <v>747753</v>
      </c>
      <c r="J67" s="23">
        <v>7.1553838844463993E-2</v>
      </c>
    </row>
    <row r="68" spans="1:10" ht="15" customHeight="1" x14ac:dyDescent="0.25">
      <c r="A68">
        <v>10</v>
      </c>
      <c r="B68" t="s">
        <v>173</v>
      </c>
      <c r="C68" s="22">
        <v>3283970</v>
      </c>
      <c r="D68" s="22">
        <v>3538904</v>
      </c>
      <c r="E68" s="22">
        <v>254934</v>
      </c>
      <c r="F68" s="23">
        <v>7.7629820004445793E-2</v>
      </c>
      <c r="H68" s="21" t="s">
        <v>153</v>
      </c>
      <c r="I68" s="22">
        <v>55590</v>
      </c>
      <c r="J68" s="23">
        <v>5.5191002168919999E-3</v>
      </c>
    </row>
    <row r="69" spans="1:10" ht="15" customHeight="1" x14ac:dyDescent="0.25">
      <c r="A69">
        <v>11</v>
      </c>
      <c r="B69" t="s">
        <v>155</v>
      </c>
      <c r="C69" s="22">
        <v>8637303</v>
      </c>
      <c r="D69" s="22">
        <v>8880107</v>
      </c>
      <c r="E69" s="22">
        <v>242804</v>
      </c>
      <c r="F69" s="23">
        <v>2.81110897695727E-2</v>
      </c>
      <c r="H69" s="21" t="s">
        <v>154</v>
      </c>
      <c r="I69" s="22">
        <v>277739</v>
      </c>
      <c r="J69" s="23">
        <v>2.9959518799250399E-2</v>
      </c>
    </row>
    <row r="70" spans="1:10" ht="15" customHeight="1" x14ac:dyDescent="0.25">
      <c r="A70">
        <v>12</v>
      </c>
      <c r="B70" t="s">
        <v>163</v>
      </c>
      <c r="C70" s="22">
        <v>5786873</v>
      </c>
      <c r="D70" s="22">
        <v>6012561</v>
      </c>
      <c r="E70" s="22">
        <v>225688</v>
      </c>
      <c r="F70" s="23">
        <v>3.8999991878169799E-2</v>
      </c>
      <c r="H70" s="21" t="s">
        <v>155</v>
      </c>
      <c r="I70" s="22">
        <v>242804</v>
      </c>
      <c r="J70" s="23">
        <v>2.81110897695727E-2</v>
      </c>
    </row>
    <row r="71" spans="1:10" ht="15" customHeight="1" x14ac:dyDescent="0.25">
      <c r="A71">
        <v>13</v>
      </c>
      <c r="B71" t="s">
        <v>160</v>
      </c>
      <c r="C71" s="22">
        <v>6790290</v>
      </c>
      <c r="D71" s="22">
        <v>6973333</v>
      </c>
      <c r="E71" s="22">
        <v>183043</v>
      </c>
      <c r="F71" s="23">
        <v>2.6956580646776501E-2</v>
      </c>
      <c r="H71" s="21" t="s">
        <v>156</v>
      </c>
      <c r="I71" s="22">
        <v>274208</v>
      </c>
      <c r="J71" s="23">
        <v>3.54878570877614E-2</v>
      </c>
    </row>
    <row r="72" spans="1:10" ht="15" customHeight="1" x14ac:dyDescent="0.25">
      <c r="A72">
        <v>14</v>
      </c>
      <c r="B72" t="s">
        <v>181</v>
      </c>
      <c r="C72" s="22">
        <v>1849328</v>
      </c>
      <c r="D72" s="22">
        <v>2029733</v>
      </c>
      <c r="E72" s="22">
        <v>180405</v>
      </c>
      <c r="F72" s="23">
        <v>9.7551651194379793E-2</v>
      </c>
      <c r="H72" s="21" t="s">
        <v>157</v>
      </c>
      <c r="I72" s="22">
        <v>437171</v>
      </c>
      <c r="J72" s="23">
        <v>6.0831010622895497E-2</v>
      </c>
    </row>
    <row r="73" spans="1:10" ht="15" customHeight="1" x14ac:dyDescent="0.25">
      <c r="A73">
        <v>15</v>
      </c>
      <c r="B73" t="s">
        <v>159</v>
      </c>
      <c r="C73" s="22">
        <v>6985320</v>
      </c>
      <c r="D73" s="22">
        <v>7154084</v>
      </c>
      <c r="E73" s="22">
        <v>168764</v>
      </c>
      <c r="F73" s="23">
        <v>2.4159809428916601E-2</v>
      </c>
      <c r="H73" s="21" t="s">
        <v>158</v>
      </c>
      <c r="I73" s="22">
        <v>387340</v>
      </c>
      <c r="J73" s="23">
        <v>5.59114839249071E-2</v>
      </c>
    </row>
    <row r="74" spans="1:10" ht="15" customHeight="1" x14ac:dyDescent="0.25">
      <c r="A74">
        <v>16</v>
      </c>
      <c r="B74" t="s">
        <v>174</v>
      </c>
      <c r="C74" s="22">
        <v>3116851</v>
      </c>
      <c r="D74" s="22">
        <v>3282188</v>
      </c>
      <c r="E74" s="22">
        <v>165337</v>
      </c>
      <c r="F74" s="23">
        <v>5.3046167429883599E-2</v>
      </c>
      <c r="H74" s="21" t="s">
        <v>159</v>
      </c>
      <c r="I74" s="22">
        <v>168764</v>
      </c>
      <c r="J74" s="23">
        <v>2.4159809428916601E-2</v>
      </c>
    </row>
    <row r="75" spans="1:10" ht="15" customHeight="1" x14ac:dyDescent="0.25">
      <c r="A75">
        <v>17</v>
      </c>
      <c r="B75" t="s">
        <v>167</v>
      </c>
      <c r="C75" s="22">
        <v>5032962</v>
      </c>
      <c r="D75" s="22">
        <v>5193088</v>
      </c>
      <c r="E75" s="22">
        <v>160126</v>
      </c>
      <c r="F75" s="23">
        <v>3.1815459763058003E-2</v>
      </c>
      <c r="H75" s="21" t="s">
        <v>160</v>
      </c>
      <c r="I75" s="22">
        <v>183043</v>
      </c>
      <c r="J75" s="23">
        <v>2.6956580646776501E-2</v>
      </c>
    </row>
    <row r="76" spans="1:10" ht="15" customHeight="1" x14ac:dyDescent="0.25">
      <c r="A76">
        <v>18</v>
      </c>
      <c r="B76" t="s">
        <v>171</v>
      </c>
      <c r="C76" s="22">
        <v>3965243</v>
      </c>
      <c r="D76" s="22">
        <v>4123288</v>
      </c>
      <c r="E76" s="22">
        <v>158045</v>
      </c>
      <c r="F76" s="23">
        <v>3.9857582498727097E-2</v>
      </c>
      <c r="H76" s="21" t="s">
        <v>161</v>
      </c>
      <c r="I76" s="22">
        <v>115467</v>
      </c>
      <c r="J76" s="23">
        <v>1.8759644481934699E-2</v>
      </c>
    </row>
    <row r="77" spans="1:10" ht="15" customHeight="1" x14ac:dyDescent="0.25">
      <c r="A77">
        <v>19</v>
      </c>
      <c r="B77" t="s">
        <v>165</v>
      </c>
      <c r="C77" s="22">
        <v>5710562</v>
      </c>
      <c r="D77" s="22">
        <v>5830405</v>
      </c>
      <c r="E77" s="22">
        <v>119843</v>
      </c>
      <c r="F77" s="23">
        <v>2.0986200657658601E-2</v>
      </c>
      <c r="H77" s="21" t="s">
        <v>162</v>
      </c>
      <c r="I77" s="22">
        <v>86960</v>
      </c>
      <c r="J77" s="23">
        <v>1.4074870997883401E-2</v>
      </c>
    </row>
    <row r="78" spans="1:10" ht="15" customHeight="1" x14ac:dyDescent="0.25">
      <c r="A78">
        <v>20</v>
      </c>
      <c r="B78" t="s">
        <v>161</v>
      </c>
      <c r="C78" s="22">
        <v>6155074</v>
      </c>
      <c r="D78" s="22">
        <v>6270541</v>
      </c>
      <c r="E78" s="22">
        <v>115467</v>
      </c>
      <c r="F78" s="23">
        <v>1.8759644481934699E-2</v>
      </c>
      <c r="H78" s="21" t="s">
        <v>163</v>
      </c>
      <c r="I78" s="22">
        <v>225688</v>
      </c>
      <c r="J78" s="23">
        <v>3.8999991878169799E-2</v>
      </c>
    </row>
    <row r="79" spans="1:10" ht="15" customHeight="1" x14ac:dyDescent="0.25">
      <c r="A79">
        <v>21</v>
      </c>
      <c r="B79" t="s">
        <v>172</v>
      </c>
      <c r="C79" s="22">
        <v>3579643</v>
      </c>
      <c r="D79" s="22">
        <v>3688496</v>
      </c>
      <c r="E79" s="22">
        <v>108853</v>
      </c>
      <c r="F79" s="23">
        <v>3.04088983175138E-2</v>
      </c>
      <c r="H79" s="21" t="s">
        <v>164</v>
      </c>
      <c r="I79" s="22">
        <v>75416</v>
      </c>
      <c r="J79" s="23">
        <v>1.27880711591657E-2</v>
      </c>
    </row>
    <row r="80" spans="1:10" ht="15" customHeight="1" x14ac:dyDescent="0.25">
      <c r="A80">
        <v>22</v>
      </c>
      <c r="B80" t="s">
        <v>150</v>
      </c>
      <c r="C80" s="22">
        <v>11798534</v>
      </c>
      <c r="D80" s="22">
        <v>11900510</v>
      </c>
      <c r="E80" s="22">
        <v>101976</v>
      </c>
      <c r="F80" s="23">
        <v>8.6431076945661205E-3</v>
      </c>
      <c r="H80" s="21" t="s">
        <v>165</v>
      </c>
      <c r="I80" s="22">
        <v>119843</v>
      </c>
      <c r="J80" s="23">
        <v>2.0986200657658601E-2</v>
      </c>
    </row>
    <row r="81" spans="1:10" ht="15" customHeight="1" x14ac:dyDescent="0.25">
      <c r="A81">
        <v>23</v>
      </c>
      <c r="B81" t="s">
        <v>177</v>
      </c>
      <c r="C81" s="22">
        <v>3014399</v>
      </c>
      <c r="D81" s="22">
        <v>3114791</v>
      </c>
      <c r="E81" s="22">
        <v>100392</v>
      </c>
      <c r="F81" s="23">
        <v>3.3304151175740197E-2</v>
      </c>
      <c r="H81" s="21" t="s">
        <v>166</v>
      </c>
      <c r="I81" s="22">
        <v>438282</v>
      </c>
      <c r="J81" s="23">
        <v>8.5401925801910805E-2</v>
      </c>
    </row>
    <row r="82" spans="1:10" ht="15" customHeight="1" x14ac:dyDescent="0.25">
      <c r="A82">
        <v>24</v>
      </c>
      <c r="B82" t="s">
        <v>169</v>
      </c>
      <c r="C82" s="22">
        <v>4508271</v>
      </c>
      <c r="D82" s="22">
        <v>4606864</v>
      </c>
      <c r="E82" s="22">
        <v>98593</v>
      </c>
      <c r="F82" s="23">
        <v>2.1869359672477499E-2</v>
      </c>
      <c r="H82" s="21" t="s">
        <v>167</v>
      </c>
      <c r="I82" s="22">
        <v>160126</v>
      </c>
      <c r="J82" s="23">
        <v>3.1815459763058003E-2</v>
      </c>
    </row>
    <row r="83" spans="1:10" ht="15" customHeight="1" x14ac:dyDescent="0.25">
      <c r="A83">
        <v>25</v>
      </c>
      <c r="B83" t="s">
        <v>162</v>
      </c>
      <c r="C83" s="22">
        <v>6178387</v>
      </c>
      <c r="D83" s="22">
        <v>6265347</v>
      </c>
      <c r="E83" s="22">
        <v>86960</v>
      </c>
      <c r="F83" s="23">
        <v>1.4074870997883401E-2</v>
      </c>
      <c r="H83" s="21" t="s">
        <v>168</v>
      </c>
      <c r="I83" s="22">
        <v>-33956</v>
      </c>
      <c r="J83" s="23">
        <v>-7.2989986339634704E-3</v>
      </c>
    </row>
    <row r="84" spans="1:10" ht="15" customHeight="1" x14ac:dyDescent="0.25">
      <c r="A84">
        <v>26</v>
      </c>
      <c r="B84" t="s">
        <v>164</v>
      </c>
      <c r="C84" s="22">
        <v>5897371</v>
      </c>
      <c r="D84" s="22">
        <v>5972787</v>
      </c>
      <c r="E84" s="22">
        <v>75416</v>
      </c>
      <c r="F84" s="23">
        <v>1.27880711591657E-2</v>
      </c>
      <c r="H84" s="21" t="s">
        <v>169</v>
      </c>
      <c r="I84" s="22">
        <v>98593</v>
      </c>
      <c r="J84" s="23">
        <v>2.1869359672477499E-2</v>
      </c>
    </row>
    <row r="85" spans="1:10" ht="15" customHeight="1" x14ac:dyDescent="0.25">
      <c r="A85">
        <v>27</v>
      </c>
      <c r="B85" t="s">
        <v>189</v>
      </c>
      <c r="C85" s="22">
        <v>991890</v>
      </c>
      <c r="D85" s="22">
        <v>1059952</v>
      </c>
      <c r="E85" s="22">
        <v>68062</v>
      </c>
      <c r="F85" s="23">
        <v>6.8618496002580895E-2</v>
      </c>
      <c r="H85" s="21" t="s">
        <v>170</v>
      </c>
      <c r="I85" s="22">
        <v>30042</v>
      </c>
      <c r="J85" s="23">
        <v>7.0794599985295296E-3</v>
      </c>
    </row>
    <row r="86" spans="1:10" ht="15" customHeight="1" x14ac:dyDescent="0.25">
      <c r="A86">
        <v>28</v>
      </c>
      <c r="B86" t="s">
        <v>148</v>
      </c>
      <c r="C86" s="22">
        <v>12995576</v>
      </c>
      <c r="D86" s="22">
        <v>13059432</v>
      </c>
      <c r="E86" s="22">
        <v>63856</v>
      </c>
      <c r="F86" s="23">
        <v>4.9136721604336698E-3</v>
      </c>
      <c r="H86" s="21" t="s">
        <v>171</v>
      </c>
      <c r="I86" s="22">
        <v>158045</v>
      </c>
      <c r="J86" s="23">
        <v>3.9857582498727097E-2</v>
      </c>
    </row>
    <row r="87" spans="1:10" ht="15" customHeight="1" x14ac:dyDescent="0.25">
      <c r="A87">
        <v>29</v>
      </c>
      <c r="B87" t="s">
        <v>187</v>
      </c>
      <c r="C87" s="22">
        <v>1087156</v>
      </c>
      <c r="D87" s="22">
        <v>1144694</v>
      </c>
      <c r="E87" s="22">
        <v>57538</v>
      </c>
      <c r="F87" s="23">
        <v>5.2925247158641497E-2</v>
      </c>
      <c r="H87" s="21" t="s">
        <v>172</v>
      </c>
      <c r="I87" s="22">
        <v>108853</v>
      </c>
      <c r="J87" s="23">
        <v>3.04088983175138E-2</v>
      </c>
    </row>
    <row r="88" spans="1:10" ht="15" customHeight="1" x14ac:dyDescent="0.25">
      <c r="A88">
        <v>30</v>
      </c>
      <c r="B88" t="s">
        <v>153</v>
      </c>
      <c r="C88" s="22">
        <v>10072294</v>
      </c>
      <c r="D88" s="22">
        <v>10127884</v>
      </c>
      <c r="E88" s="22">
        <v>55590</v>
      </c>
      <c r="F88" s="23">
        <v>5.5191002168919999E-3</v>
      </c>
      <c r="H88" s="21" t="s">
        <v>173</v>
      </c>
      <c r="I88" s="22">
        <v>254934</v>
      </c>
      <c r="J88" s="23">
        <v>7.7629820004445793E-2</v>
      </c>
    </row>
    <row r="89" spans="1:10" ht="15" customHeight="1" x14ac:dyDescent="0.25">
      <c r="A89">
        <v>31</v>
      </c>
      <c r="B89" t="s">
        <v>182</v>
      </c>
      <c r="C89" s="22">
        <v>1963318</v>
      </c>
      <c r="D89" s="22">
        <v>2018006</v>
      </c>
      <c r="E89" s="22">
        <v>54688</v>
      </c>
      <c r="F89" s="23">
        <v>2.7854886472797599E-2</v>
      </c>
      <c r="H89" s="21" t="s">
        <v>174</v>
      </c>
      <c r="I89" s="22">
        <v>165337</v>
      </c>
      <c r="J89" s="23">
        <v>5.3046167429883599E-2</v>
      </c>
    </row>
    <row r="90" spans="1:10" ht="15" customHeight="1" x14ac:dyDescent="0.25">
      <c r="A90">
        <v>32</v>
      </c>
      <c r="B90" t="s">
        <v>186</v>
      </c>
      <c r="C90" s="22">
        <v>1364546</v>
      </c>
      <c r="D90" s="22">
        <v>1414874</v>
      </c>
      <c r="E90" s="22">
        <v>50328</v>
      </c>
      <c r="F90" s="23">
        <v>3.6882596849061901E-2</v>
      </c>
      <c r="H90" s="21" t="s">
        <v>175</v>
      </c>
      <c r="I90" s="22">
        <v>47306</v>
      </c>
      <c r="J90" s="23">
        <v>1.4824443503627801E-2</v>
      </c>
    </row>
    <row r="91" spans="1:10" ht="15" customHeight="1" x14ac:dyDescent="0.25">
      <c r="A91">
        <v>33</v>
      </c>
      <c r="B91" t="s">
        <v>175</v>
      </c>
      <c r="C91" s="22">
        <v>3191081</v>
      </c>
      <c r="D91" s="22">
        <v>3238387</v>
      </c>
      <c r="E91" s="22">
        <v>47306</v>
      </c>
      <c r="F91" s="23">
        <v>1.4824443503627801E-2</v>
      </c>
      <c r="H91" s="21" t="s">
        <v>176</v>
      </c>
      <c r="I91" s="22">
        <v>-96756</v>
      </c>
      <c r="J91" s="23">
        <v>-2.9484478717792698E-2</v>
      </c>
    </row>
    <row r="92" spans="1:10" ht="15" customHeight="1" x14ac:dyDescent="0.25">
      <c r="A92">
        <v>34</v>
      </c>
      <c r="B92" t="s">
        <v>190</v>
      </c>
      <c r="C92" s="22">
        <v>887808</v>
      </c>
      <c r="D92" s="22">
        <v>935094</v>
      </c>
      <c r="E92" s="22">
        <v>47286</v>
      </c>
      <c r="F92" s="23">
        <v>5.3261516003460199E-2</v>
      </c>
      <c r="H92" s="21" t="s">
        <v>177</v>
      </c>
      <c r="I92" s="22">
        <v>100392</v>
      </c>
      <c r="J92" s="23">
        <v>3.3304151175740197E-2</v>
      </c>
    </row>
    <row r="93" spans="1:10" ht="15" customHeight="1" x14ac:dyDescent="0.25">
      <c r="A93">
        <v>35</v>
      </c>
      <c r="B93" t="s">
        <v>178</v>
      </c>
      <c r="C93" s="22">
        <v>2938274</v>
      </c>
      <c r="D93" s="22">
        <v>2977220</v>
      </c>
      <c r="E93" s="22">
        <v>38946</v>
      </c>
      <c r="F93" s="23">
        <v>1.32547202881692E-2</v>
      </c>
      <c r="H93" s="21" t="s">
        <v>178</v>
      </c>
      <c r="I93" s="22">
        <v>38946</v>
      </c>
      <c r="J93" s="23">
        <v>1.32547202881692E-2</v>
      </c>
    </row>
    <row r="94" spans="1:10" ht="15" customHeight="1" x14ac:dyDescent="0.25">
      <c r="A94">
        <v>36</v>
      </c>
      <c r="B94" t="s">
        <v>185</v>
      </c>
      <c r="C94" s="22">
        <v>1378752</v>
      </c>
      <c r="D94" s="22">
        <v>1415342</v>
      </c>
      <c r="E94" s="22">
        <v>36590</v>
      </c>
      <c r="F94" s="23">
        <v>2.6538492781878101E-2</v>
      </c>
      <c r="H94" s="21" t="s">
        <v>179</v>
      </c>
      <c r="I94" s="22">
        <v>-4225</v>
      </c>
      <c r="J94" s="23">
        <v>-1.42814407185001E-3</v>
      </c>
    </row>
    <row r="95" spans="1:10" ht="15" customHeight="1" x14ac:dyDescent="0.25">
      <c r="A95">
        <v>37</v>
      </c>
      <c r="B95" t="s">
        <v>170</v>
      </c>
      <c r="C95" s="22">
        <v>4243544</v>
      </c>
      <c r="D95" s="22">
        <v>4273586</v>
      </c>
      <c r="E95" s="22">
        <v>30042</v>
      </c>
      <c r="F95" s="23">
        <v>7.0794599985295296E-3</v>
      </c>
      <c r="H95" s="21" t="s">
        <v>180</v>
      </c>
      <c r="I95" s="22">
        <v>7052</v>
      </c>
      <c r="J95" s="23">
        <v>3.3288552080156901E-3</v>
      </c>
    </row>
    <row r="96" spans="1:10" ht="15" customHeight="1" x14ac:dyDescent="0.25">
      <c r="A96">
        <v>38</v>
      </c>
      <c r="B96" t="s">
        <v>193</v>
      </c>
      <c r="C96" s="22">
        <v>670958</v>
      </c>
      <c r="D96" s="22">
        <v>693645</v>
      </c>
      <c r="E96" s="22">
        <v>22687</v>
      </c>
      <c r="F96" s="23">
        <v>3.3812846705755101E-2</v>
      </c>
      <c r="H96" s="21" t="s">
        <v>181</v>
      </c>
      <c r="I96" s="22">
        <v>180405</v>
      </c>
      <c r="J96" s="23">
        <v>9.7551651194379793E-2</v>
      </c>
    </row>
    <row r="97" spans="1:10" ht="15" customHeight="1" x14ac:dyDescent="0.25">
      <c r="A97">
        <v>39</v>
      </c>
      <c r="B97" t="s">
        <v>191</v>
      </c>
      <c r="C97" s="22">
        <v>779612</v>
      </c>
      <c r="D97" s="22">
        <v>799358</v>
      </c>
      <c r="E97" s="22">
        <v>19746</v>
      </c>
      <c r="F97" s="23">
        <v>2.5327983663668601E-2</v>
      </c>
      <c r="H97" s="21" t="s">
        <v>182</v>
      </c>
      <c r="I97" s="22">
        <v>54688</v>
      </c>
      <c r="J97" s="23">
        <v>2.7854886472797599E-2</v>
      </c>
    </row>
    <row r="98" spans="1:10" ht="15" customHeight="1" x14ac:dyDescent="0.25">
      <c r="A98">
        <v>40</v>
      </c>
      <c r="B98" t="s">
        <v>188</v>
      </c>
      <c r="C98" s="22">
        <v>1096487</v>
      </c>
      <c r="D98" s="22">
        <v>1114521</v>
      </c>
      <c r="E98" s="22">
        <v>18034</v>
      </c>
      <c r="F98" s="23">
        <v>1.6447071419907401E-2</v>
      </c>
      <c r="H98" s="21" t="s">
        <v>183</v>
      </c>
      <c r="I98" s="22">
        <v>-25523</v>
      </c>
      <c r="J98" s="23">
        <v>-1.4245368845825401E-2</v>
      </c>
    </row>
    <row r="99" spans="1:10" ht="15" customHeight="1" x14ac:dyDescent="0.25">
      <c r="A99">
        <v>41</v>
      </c>
      <c r="B99" t="s">
        <v>195</v>
      </c>
      <c r="C99" s="22">
        <v>577669</v>
      </c>
      <c r="D99" s="22">
        <v>588753</v>
      </c>
      <c r="E99" s="22">
        <v>11084</v>
      </c>
      <c r="F99" s="23">
        <v>1.9187458561909999E-2</v>
      </c>
      <c r="H99" s="21" t="s">
        <v>184</v>
      </c>
      <c r="I99" s="22">
        <v>-18310</v>
      </c>
      <c r="J99" s="23">
        <v>-1.26177530614073E-2</v>
      </c>
    </row>
    <row r="100" spans="1:10" ht="15" customHeight="1" x14ac:dyDescent="0.25">
      <c r="A100">
        <v>42</v>
      </c>
      <c r="B100" t="s">
        <v>180</v>
      </c>
      <c r="C100" s="22">
        <v>2118446</v>
      </c>
      <c r="D100" s="22">
        <v>2125498</v>
      </c>
      <c r="E100" s="22">
        <v>7052</v>
      </c>
      <c r="F100" s="23">
        <v>3.3288552080156901E-3</v>
      </c>
      <c r="H100" s="21" t="s">
        <v>185</v>
      </c>
      <c r="I100" s="22">
        <v>36590</v>
      </c>
      <c r="J100" s="23">
        <v>2.6538492781878101E-2</v>
      </c>
    </row>
    <row r="101" spans="1:10" ht="15" customHeight="1" x14ac:dyDescent="0.25">
      <c r="A101">
        <v>43</v>
      </c>
      <c r="B101" t="s">
        <v>192</v>
      </c>
      <c r="C101" s="22">
        <v>732906</v>
      </c>
      <c r="D101" s="22">
        <v>737270</v>
      </c>
      <c r="E101" s="22">
        <v>4364</v>
      </c>
      <c r="F101" s="23">
        <v>5.9543788698687098E-3</v>
      </c>
      <c r="H101" s="21" t="s">
        <v>186</v>
      </c>
      <c r="I101" s="22">
        <v>50328</v>
      </c>
      <c r="J101" s="23">
        <v>3.6882596849061901E-2</v>
      </c>
    </row>
    <row r="102" spans="1:10" ht="15" customHeight="1" x14ac:dyDescent="0.25">
      <c r="A102">
        <v>44</v>
      </c>
      <c r="B102" t="s">
        <v>194</v>
      </c>
      <c r="C102" s="22">
        <v>642965</v>
      </c>
      <c r="D102" s="22">
        <v>644663</v>
      </c>
      <c r="E102" s="22">
        <v>1698</v>
      </c>
      <c r="F102" s="23">
        <v>2.64089025063573E-3</v>
      </c>
      <c r="H102" s="21" t="s">
        <v>187</v>
      </c>
      <c r="I102" s="22">
        <v>57538</v>
      </c>
      <c r="J102" s="23">
        <v>5.2925247158641497E-2</v>
      </c>
    </row>
    <row r="103" spans="1:10" ht="15" customHeight="1" x14ac:dyDescent="0.25">
      <c r="A103">
        <v>45</v>
      </c>
      <c r="B103" t="s">
        <v>179</v>
      </c>
      <c r="C103" s="22">
        <v>2958385</v>
      </c>
      <c r="D103" s="22">
        <v>2954160</v>
      </c>
      <c r="E103" s="22">
        <v>-4225</v>
      </c>
      <c r="F103" s="23">
        <v>-1.42814407185001E-3</v>
      </c>
      <c r="H103" s="21" t="s">
        <v>188</v>
      </c>
      <c r="I103" s="22">
        <v>18034</v>
      </c>
      <c r="J103" s="23">
        <v>1.6447071419907401E-2</v>
      </c>
    </row>
    <row r="104" spans="1:10" ht="15" customHeight="1" x14ac:dyDescent="0.25">
      <c r="A104">
        <v>46</v>
      </c>
      <c r="B104" t="s">
        <v>184</v>
      </c>
      <c r="C104" s="22">
        <v>1451130</v>
      </c>
      <c r="D104" s="22">
        <v>1432820</v>
      </c>
      <c r="E104" s="22">
        <v>-18310</v>
      </c>
      <c r="F104" s="23">
        <v>-1.26177530614073E-2</v>
      </c>
      <c r="H104" s="21" t="s">
        <v>189</v>
      </c>
      <c r="I104" s="22">
        <v>68062</v>
      </c>
      <c r="J104" s="23">
        <v>6.8618496002580895E-2</v>
      </c>
    </row>
    <row r="105" spans="1:10" ht="15" customHeight="1" x14ac:dyDescent="0.25">
      <c r="A105">
        <v>47</v>
      </c>
      <c r="B105" t="s">
        <v>183</v>
      </c>
      <c r="C105" s="22">
        <v>1791670</v>
      </c>
      <c r="D105" s="22">
        <v>1766147</v>
      </c>
      <c r="E105" s="22">
        <v>-25523</v>
      </c>
      <c r="F105" s="23">
        <v>-1.4245368845825401E-2</v>
      </c>
      <c r="H105" s="21" t="s">
        <v>190</v>
      </c>
      <c r="I105" s="22">
        <v>47286</v>
      </c>
      <c r="J105" s="23">
        <v>5.3261516003460199E-2</v>
      </c>
    </row>
    <row r="106" spans="1:10" ht="15" customHeight="1" x14ac:dyDescent="0.25">
      <c r="A106">
        <v>48</v>
      </c>
      <c r="B106" t="s">
        <v>168</v>
      </c>
      <c r="C106" s="22">
        <v>4652145</v>
      </c>
      <c r="D106" s="22">
        <v>4618189</v>
      </c>
      <c r="E106" s="22">
        <v>-33956</v>
      </c>
      <c r="F106" s="23">
        <v>-7.2989986339634704E-3</v>
      </c>
      <c r="H106" s="21" t="s">
        <v>191</v>
      </c>
      <c r="I106" s="22">
        <v>19746</v>
      </c>
      <c r="J106" s="23">
        <v>2.5327983663668601E-2</v>
      </c>
    </row>
    <row r="107" spans="1:10" ht="15" customHeight="1" x14ac:dyDescent="0.25">
      <c r="A107">
        <v>49</v>
      </c>
      <c r="B107" t="s">
        <v>149</v>
      </c>
      <c r="C107" s="22">
        <v>12795348</v>
      </c>
      <c r="D107" s="22">
        <v>12719141</v>
      </c>
      <c r="E107" s="22">
        <v>-76207</v>
      </c>
      <c r="F107" s="23">
        <v>-5.9558364493095496E-3</v>
      </c>
      <c r="H107" s="21" t="s">
        <v>192</v>
      </c>
      <c r="I107" s="22">
        <v>4364</v>
      </c>
      <c r="J107" s="23">
        <v>5.9543788698687098E-3</v>
      </c>
    </row>
    <row r="108" spans="1:10" ht="15" customHeight="1" x14ac:dyDescent="0.25">
      <c r="A108">
        <v>50</v>
      </c>
      <c r="B108" t="s">
        <v>176</v>
      </c>
      <c r="C108" s="22">
        <v>3281591</v>
      </c>
      <c r="D108" s="22">
        <v>3184835</v>
      </c>
      <c r="E108" s="22">
        <v>-96756</v>
      </c>
      <c r="F108" s="23">
        <v>-2.9484478717792698E-2</v>
      </c>
      <c r="H108" s="21" t="s">
        <v>193</v>
      </c>
      <c r="I108" s="22">
        <v>22687</v>
      </c>
      <c r="J108" s="23">
        <v>3.3812846705755101E-2</v>
      </c>
    </row>
    <row r="109" spans="1:10" ht="15" customHeight="1" x14ac:dyDescent="0.25">
      <c r="A109">
        <v>51</v>
      </c>
      <c r="B109" t="s">
        <v>147</v>
      </c>
      <c r="C109" s="22">
        <v>20122262</v>
      </c>
      <c r="D109" s="22">
        <v>20002427</v>
      </c>
      <c r="E109" s="22">
        <v>-119835</v>
      </c>
      <c r="F109" s="23">
        <v>-5.9553443842446704E-3</v>
      </c>
      <c r="H109" s="21" t="s">
        <v>194</v>
      </c>
      <c r="I109" s="22">
        <v>1698</v>
      </c>
      <c r="J109" s="23">
        <v>2.64089025063573E-3</v>
      </c>
    </row>
    <row r="110" spans="1:10" ht="15" customHeight="1" x14ac:dyDescent="0.25">
      <c r="A110">
        <v>52</v>
      </c>
      <c r="B110" t="s">
        <v>144</v>
      </c>
      <c r="C110" s="22">
        <v>39527808</v>
      </c>
      <c r="D110" s="22">
        <v>39355309</v>
      </c>
      <c r="E110" s="22">
        <v>-172499</v>
      </c>
      <c r="F110" s="23">
        <v>-4.3639910414460603E-3</v>
      </c>
      <c r="H110" s="21" t="s">
        <v>195</v>
      </c>
      <c r="I110" s="22">
        <v>11084</v>
      </c>
      <c r="J110" s="23">
        <v>1.9187458561909999E-2</v>
      </c>
    </row>
    <row r="111" spans="1:10" ht="15" customHeight="1" x14ac:dyDescent="0.25">
      <c r="C111" s="22"/>
      <c r="D111" s="22"/>
      <c r="E111" s="22"/>
      <c r="F111" s="23"/>
      <c r="I111" s="22"/>
      <c r="J111" s="24"/>
    </row>
    <row r="112" spans="1:10" ht="15" customHeight="1" x14ac:dyDescent="0.25">
      <c r="A112" t="s">
        <v>205</v>
      </c>
      <c r="C112" s="22">
        <v>334859695</v>
      </c>
      <c r="D112" s="22">
        <v>344969692</v>
      </c>
      <c r="E112" s="22">
        <v>10109997</v>
      </c>
      <c r="F112" s="22"/>
    </row>
    <row r="114" spans="1:7" ht="15" customHeight="1" x14ac:dyDescent="0.25">
      <c r="A114" t="s">
        <v>206</v>
      </c>
    </row>
    <row r="115" spans="1:7" ht="27.75" customHeight="1" x14ac:dyDescent="0.25">
      <c r="A115" t="s">
        <v>137</v>
      </c>
      <c r="B115" t="s">
        <v>201</v>
      </c>
      <c r="E115" t="s">
        <v>137</v>
      </c>
      <c r="F115" t="s">
        <v>201</v>
      </c>
      <c r="G115" s="21" t="s">
        <v>207</v>
      </c>
    </row>
    <row r="116" spans="1:7" ht="15" customHeight="1" x14ac:dyDescent="0.25">
      <c r="A116" t="s">
        <v>145</v>
      </c>
      <c r="B116" s="22">
        <v>2471926</v>
      </c>
      <c r="E116" s="21" t="s">
        <v>208</v>
      </c>
      <c r="F116" s="22">
        <v>10109997</v>
      </c>
      <c r="G116" s="23">
        <v>1</v>
      </c>
    </row>
    <row r="117" spans="1:7" ht="15" customHeight="1" x14ac:dyDescent="0.25">
      <c r="A117" t="s">
        <v>146</v>
      </c>
      <c r="B117" s="22">
        <v>1871193</v>
      </c>
      <c r="E117" s="21" t="s">
        <v>145</v>
      </c>
      <c r="F117" s="22">
        <v>2471926</v>
      </c>
      <c r="G117" s="23">
        <v>0.244503138823879</v>
      </c>
    </row>
    <row r="118" spans="1:7" ht="15" customHeight="1" x14ac:dyDescent="0.25">
      <c r="A118" t="s">
        <v>152</v>
      </c>
      <c r="B118" s="22">
        <v>747753</v>
      </c>
      <c r="E118" s="21" t="s">
        <v>146</v>
      </c>
      <c r="F118" s="22">
        <v>1871193</v>
      </c>
      <c r="G118" s="23">
        <v>0.18508343771021901</v>
      </c>
    </row>
    <row r="119" spans="1:7" ht="15" customHeight="1" x14ac:dyDescent="0.25">
      <c r="A119" t="s">
        <v>151</v>
      </c>
      <c r="B119" s="22">
        <v>570153</v>
      </c>
      <c r="E119" s="21" t="s">
        <v>152</v>
      </c>
      <c r="F119" s="22">
        <v>747753</v>
      </c>
      <c r="G119" s="23">
        <v>7.3961743015354006E-2</v>
      </c>
    </row>
    <row r="120" spans="1:7" ht="15" customHeight="1" x14ac:dyDescent="0.25">
      <c r="A120" t="s">
        <v>166</v>
      </c>
      <c r="B120" s="22">
        <v>438282</v>
      </c>
      <c r="E120" s="21" t="s">
        <v>151</v>
      </c>
      <c r="F120" s="22">
        <v>570153</v>
      </c>
      <c r="G120" s="23">
        <v>5.6394972224027402E-2</v>
      </c>
    </row>
    <row r="121" spans="1:7" ht="15" customHeight="1" x14ac:dyDescent="0.25">
      <c r="A121" t="s">
        <v>157</v>
      </c>
      <c r="B121" s="22">
        <v>437171</v>
      </c>
      <c r="E121" s="21" t="s">
        <v>166</v>
      </c>
      <c r="F121" s="22">
        <v>438282</v>
      </c>
      <c r="G121" s="23">
        <v>4.3351348175474202E-2</v>
      </c>
    </row>
    <row r="122" spans="1:7" ht="15" customHeight="1" x14ac:dyDescent="0.25">
      <c r="A122" t="s">
        <v>158</v>
      </c>
      <c r="B122" s="22">
        <v>387340</v>
      </c>
      <c r="E122" s="21" t="s">
        <v>157</v>
      </c>
      <c r="F122" s="22">
        <v>437171</v>
      </c>
      <c r="G122" s="23">
        <v>4.3241456946030703E-2</v>
      </c>
    </row>
    <row r="123" spans="1:7" ht="15" customHeight="1" x14ac:dyDescent="0.25">
      <c r="A123" t="s">
        <v>184</v>
      </c>
      <c r="B123" s="22">
        <v>-18310</v>
      </c>
      <c r="E123" s="21" t="s">
        <v>158</v>
      </c>
      <c r="F123" s="22">
        <v>387340</v>
      </c>
      <c r="G123" s="23">
        <v>3.8312573188696297E-2</v>
      </c>
    </row>
    <row r="124" spans="1:7" ht="15" customHeight="1" x14ac:dyDescent="0.25">
      <c r="A124" t="s">
        <v>183</v>
      </c>
      <c r="B124" s="22">
        <v>-25523</v>
      </c>
      <c r="E124" s="21" t="s">
        <v>209</v>
      </c>
      <c r="F124" s="22">
        <v>6923818</v>
      </c>
      <c r="G124" s="23">
        <v>0.684848670083681</v>
      </c>
    </row>
    <row r="125" spans="1:7" ht="15" customHeight="1" x14ac:dyDescent="0.25">
      <c r="A125" t="s">
        <v>168</v>
      </c>
      <c r="B125" s="22">
        <v>-33956</v>
      </c>
    </row>
    <row r="126" spans="1:7" ht="15" customHeight="1" x14ac:dyDescent="0.25">
      <c r="A126" t="s">
        <v>149</v>
      </c>
      <c r="B126" s="22">
        <v>-76207</v>
      </c>
    </row>
    <row r="127" spans="1:7" ht="15" customHeight="1" x14ac:dyDescent="0.25">
      <c r="A127" t="s">
        <v>176</v>
      </c>
      <c r="B127" s="22">
        <v>-96756</v>
      </c>
    </row>
    <row r="128" spans="1:7" ht="15" customHeight="1" x14ac:dyDescent="0.25">
      <c r="A128" t="s">
        <v>147</v>
      </c>
      <c r="B128" s="22">
        <v>-119835</v>
      </c>
    </row>
    <row r="129" spans="1:2" ht="15" customHeight="1" x14ac:dyDescent="0.25">
      <c r="A129" t="s">
        <v>144</v>
      </c>
      <c r="B129" s="22">
        <v>-172499</v>
      </c>
    </row>
    <row r="130" spans="1:2" ht="15" customHeight="1" x14ac:dyDescent="0.25">
      <c r="B130" s="22"/>
    </row>
    <row r="131" spans="1:2" ht="15" customHeight="1" x14ac:dyDescent="0.25">
      <c r="B131" s="22"/>
    </row>
    <row r="132" spans="1:2" ht="15" customHeight="1" x14ac:dyDescent="0.25">
      <c r="B132" s="22"/>
    </row>
    <row r="133" spans="1:2" ht="15" customHeight="1" x14ac:dyDescent="0.25">
      <c r="B133" s="22"/>
    </row>
    <row r="134" spans="1:2" ht="15" customHeight="1" x14ac:dyDescent="0.25">
      <c r="B134" s="22"/>
    </row>
    <row r="135" spans="1:2" ht="15" customHeight="1" x14ac:dyDescent="0.25">
      <c r="B135" s="22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2"/>
  <sheetViews>
    <sheetView zoomScaleNormal="100" workbookViewId="0"/>
  </sheetViews>
  <sheetFormatPr defaultColWidth="8.7109375" defaultRowHeight="15" x14ac:dyDescent="0.25"/>
  <cols>
    <col min="1" max="1" width="20" customWidth="1"/>
    <col min="2" max="2" width="90" customWidth="1"/>
  </cols>
  <sheetData>
    <row r="1" spans="1:2" ht="15.75" customHeight="1" x14ac:dyDescent="0.25">
      <c r="A1" s="2" t="s">
        <v>210</v>
      </c>
    </row>
    <row r="3" spans="1:2" ht="15" customHeight="1" x14ac:dyDescent="0.25">
      <c r="A3" s="13" t="s">
        <v>211</v>
      </c>
      <c r="B3" s="1" t="s">
        <v>212</v>
      </c>
    </row>
    <row r="4" spans="1:2" ht="23.25" customHeight="1" x14ac:dyDescent="0.25">
      <c r="A4" s="13" t="s">
        <v>213</v>
      </c>
      <c r="B4" s="1" t="s">
        <v>214</v>
      </c>
    </row>
    <row r="5" spans="1:2" ht="15" customHeight="1" x14ac:dyDescent="0.25">
      <c r="A5" s="13" t="s">
        <v>5</v>
      </c>
      <c r="B5" s="1" t="s">
        <v>215</v>
      </c>
    </row>
    <row r="6" spans="1:2" ht="23.25" customHeight="1" x14ac:dyDescent="0.25">
      <c r="A6" s="13" t="s">
        <v>216</v>
      </c>
      <c r="B6" s="1" t="s">
        <v>217</v>
      </c>
    </row>
    <row r="7" spans="1:2" ht="15" customHeight="1" x14ac:dyDescent="0.25">
      <c r="A7" s="13" t="s">
        <v>218</v>
      </c>
      <c r="B7" s="1" t="s">
        <v>219</v>
      </c>
    </row>
    <row r="8" spans="1:2" ht="15" customHeight="1" x14ac:dyDescent="0.25">
      <c r="A8" s="13" t="s">
        <v>220</v>
      </c>
      <c r="B8" s="1" t="s">
        <v>221</v>
      </c>
    </row>
    <row r="9" spans="1:2" ht="15" customHeight="1" x14ac:dyDescent="0.25">
      <c r="A9" s="13" t="s">
        <v>222</v>
      </c>
      <c r="B9" s="1" t="s">
        <v>223</v>
      </c>
    </row>
    <row r="10" spans="1:2" ht="15" customHeight="1" x14ac:dyDescent="0.25">
      <c r="A10" s="13" t="s">
        <v>224</v>
      </c>
      <c r="B10" s="1" t="s">
        <v>225</v>
      </c>
    </row>
    <row r="11" spans="1:2" ht="15" customHeight="1" x14ac:dyDescent="0.25">
      <c r="A11" s="13" t="s">
        <v>18</v>
      </c>
      <c r="B11" s="1" t="s">
        <v>226</v>
      </c>
    </row>
    <row r="12" spans="1:2" ht="15" customHeight="1" x14ac:dyDescent="0.25">
      <c r="A12" s="13" t="s">
        <v>227</v>
      </c>
      <c r="B12" s="1" t="s">
        <v>228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8EB4E3"/>
  </sheetPr>
  <dimension ref="A1:U32"/>
  <sheetViews>
    <sheetView zoomScaleNormal="100" workbookViewId="0">
      <pane xSplit="1" ySplit="1" topLeftCell="B5" activePane="bottomRight" state="frozen"/>
      <selection pane="topRight" activeCell="B1" sqref="B1"/>
      <selection pane="bottomLeft" activeCell="A5" sqref="A5"/>
      <selection pane="bottomRight" activeCell="D29" sqref="D29"/>
    </sheetView>
  </sheetViews>
  <sheetFormatPr defaultColWidth="9.140625" defaultRowHeight="15" x14ac:dyDescent="0.25"/>
  <cols>
    <col min="1" max="1" width="9.42578125" customWidth="1"/>
    <col min="2" max="2" width="15.42578125" customWidth="1"/>
    <col min="3" max="3" width="13" customWidth="1"/>
    <col min="4" max="4" width="15.7109375" customWidth="1"/>
    <col min="5" max="5" width="17.7109375" customWidth="1"/>
    <col min="6" max="6" width="18" customWidth="1"/>
    <col min="7" max="7" width="16.85546875" customWidth="1"/>
    <col min="8" max="8" width="21.7109375" customWidth="1"/>
    <col min="9" max="9" width="26" customWidth="1"/>
    <col min="10" max="10" width="15.42578125" customWidth="1"/>
    <col min="11" max="11" width="26.5703125" customWidth="1"/>
    <col min="12" max="12" width="16" customWidth="1"/>
    <col min="13" max="13" width="18.28515625" customWidth="1"/>
    <col min="14" max="14" width="17.28515625" customWidth="1"/>
    <col min="15" max="15" width="12.7109375" customWidth="1"/>
    <col min="16" max="16" width="11.42578125" customWidth="1"/>
    <col min="17" max="17" width="19.7109375" customWidth="1"/>
    <col min="18" max="18" width="17.5703125" customWidth="1"/>
    <col min="19" max="19" width="18.140625" customWidth="1"/>
    <col min="20" max="20" width="19.7109375" customWidth="1"/>
    <col min="21" max="21" width="16.140625" customWidth="1"/>
  </cols>
  <sheetData>
    <row r="1" spans="1:21" s="25" customFormat="1" ht="15" customHeight="1" x14ac:dyDescent="0.25">
      <c r="A1" s="25" t="s">
        <v>130</v>
      </c>
      <c r="B1" s="25" t="s">
        <v>229</v>
      </c>
      <c r="C1" s="25" t="s">
        <v>216</v>
      </c>
      <c r="D1" s="25" t="s">
        <v>230</v>
      </c>
      <c r="E1" s="25" t="s">
        <v>231</v>
      </c>
      <c r="F1" s="25" t="s">
        <v>232</v>
      </c>
      <c r="G1" s="25" t="s">
        <v>233</v>
      </c>
      <c r="H1" s="25" t="s">
        <v>234</v>
      </c>
      <c r="I1" s="25" t="s">
        <v>235</v>
      </c>
      <c r="J1" s="25" t="s">
        <v>236</v>
      </c>
      <c r="K1" s="25" t="s">
        <v>237</v>
      </c>
      <c r="L1" s="25" t="s">
        <v>238</v>
      </c>
      <c r="M1" s="25" t="s">
        <v>239</v>
      </c>
      <c r="N1" s="25" t="s">
        <v>240</v>
      </c>
      <c r="O1" s="25" t="s">
        <v>5</v>
      </c>
      <c r="P1" s="25" t="s">
        <v>241</v>
      </c>
      <c r="Q1" s="25" t="s">
        <v>242</v>
      </c>
      <c r="R1" s="25" t="s">
        <v>111</v>
      </c>
      <c r="S1" s="25" t="s">
        <v>243</v>
      </c>
      <c r="T1" s="25" t="s">
        <v>244</v>
      </c>
      <c r="U1" s="25" t="s">
        <v>245</v>
      </c>
    </row>
    <row r="2" spans="1:21" s="31" customFormat="1" ht="15" customHeight="1" x14ac:dyDescent="0.25">
      <c r="A2" s="26" t="s">
        <v>21</v>
      </c>
      <c r="B2" s="27">
        <v>10626504827</v>
      </c>
      <c r="C2" s="28">
        <v>5.71486961034436E-2</v>
      </c>
      <c r="D2" s="28">
        <v>6.2947027807622999E-2</v>
      </c>
      <c r="E2" s="27">
        <v>652771357</v>
      </c>
      <c r="F2" s="27">
        <v>30490203</v>
      </c>
      <c r="G2" s="27">
        <v>680034145</v>
      </c>
      <c r="H2" s="29">
        <v>19.2778411148308</v>
      </c>
      <c r="I2" s="28" t="s">
        <v>246</v>
      </c>
      <c r="J2" s="27">
        <v>176771653</v>
      </c>
      <c r="K2" s="28">
        <v>1.6634976022488202E-2</v>
      </c>
      <c r="L2" s="27">
        <v>51798773</v>
      </c>
      <c r="M2" s="27">
        <v>43031349</v>
      </c>
      <c r="N2" s="27">
        <v>0</v>
      </c>
      <c r="O2" s="27">
        <v>301944906.25</v>
      </c>
      <c r="P2" s="28">
        <v>9.0163085908998592E-3</v>
      </c>
      <c r="Q2" s="28">
        <v>4.80000019073486E-2</v>
      </c>
      <c r="R2" s="27">
        <v>138287703.125</v>
      </c>
      <c r="S2" s="28">
        <v>9.5928824089286397E-3</v>
      </c>
      <c r="T2" s="30">
        <v>162.163636333075</v>
      </c>
      <c r="U2" s="28">
        <v>7.4350785953468806E-2</v>
      </c>
    </row>
    <row r="3" spans="1:21" s="37" customFormat="1" ht="15" customHeight="1" x14ac:dyDescent="0.25">
      <c r="A3" s="32" t="s">
        <v>22</v>
      </c>
      <c r="B3" s="33">
        <v>10841664731</v>
      </c>
      <c r="C3" s="34">
        <v>6.27049085050701E-2</v>
      </c>
      <c r="D3" s="34">
        <v>7.4105580544215496E-2</v>
      </c>
      <c r="E3" s="33">
        <v>768229966</v>
      </c>
      <c r="F3" s="33">
        <v>48847799</v>
      </c>
      <c r="G3" s="33">
        <v>810507707</v>
      </c>
      <c r="H3" s="35">
        <v>19.150143927947699</v>
      </c>
      <c r="I3" s="34">
        <v>-6.6240398041712799E-3</v>
      </c>
      <c r="J3" s="33">
        <v>95537313</v>
      </c>
      <c r="K3" s="34">
        <v>8.8120519653062494E-3</v>
      </c>
      <c r="L3" s="33">
        <v>215051421</v>
      </c>
      <c r="M3" s="33">
        <v>145555942</v>
      </c>
      <c r="N3" s="33">
        <v>142252326</v>
      </c>
      <c r="O3" s="33">
        <v>304776312.5</v>
      </c>
      <c r="P3" s="34">
        <v>-1.9717610918270199E-2</v>
      </c>
      <c r="Q3" s="34">
        <v>6.8666667938232395E-2</v>
      </c>
      <c r="R3" s="33">
        <v>135561000</v>
      </c>
      <c r="S3" s="34">
        <v>9.3772280684070192E-3</v>
      </c>
      <c r="T3" s="36">
        <v>142.58769126820101</v>
      </c>
      <c r="U3" s="34">
        <v>8.0413069019079603E-2</v>
      </c>
    </row>
    <row r="4" spans="1:21" s="31" customFormat="1" ht="15" customHeight="1" x14ac:dyDescent="0.25">
      <c r="A4" s="26" t="s">
        <v>23</v>
      </c>
      <c r="B4" s="27">
        <v>10952749248</v>
      </c>
      <c r="C4" s="28">
        <v>7.1049488980321401E-2</v>
      </c>
      <c r="D4" s="28">
        <v>8.6766440877780598E-2</v>
      </c>
      <c r="E4" s="27">
        <v>908238925</v>
      </c>
      <c r="F4" s="27">
        <v>48628006</v>
      </c>
      <c r="G4" s="27">
        <v>955150488</v>
      </c>
      <c r="H4" s="29">
        <v>18.4162012596145</v>
      </c>
      <c r="I4" s="28">
        <v>-3.8325699853466101E-2</v>
      </c>
      <c r="J4" s="27">
        <v>55544723</v>
      </c>
      <c r="K4" s="28">
        <v>5.0713041759942196E-3</v>
      </c>
      <c r="L4" s="27">
        <v>110948233</v>
      </c>
      <c r="M4" s="27">
        <v>80772763</v>
      </c>
      <c r="N4" s="27">
        <v>12893730</v>
      </c>
      <c r="O4" s="27">
        <v>307443687.5</v>
      </c>
      <c r="P4" s="28">
        <v>-4.1199164951571603E-2</v>
      </c>
      <c r="Q4" s="28">
        <v>9.93333339691162E-2</v>
      </c>
      <c r="R4" s="27">
        <v>129976000</v>
      </c>
      <c r="S4" s="28">
        <v>8.7519104687638904E-3</v>
      </c>
      <c r="T4" s="30">
        <v>123.913310896005</v>
      </c>
      <c r="U4" s="28">
        <v>8.6779500845141896E-2</v>
      </c>
    </row>
    <row r="5" spans="1:21" s="37" customFormat="1" ht="15" customHeight="1" x14ac:dyDescent="0.25">
      <c r="A5" s="32" t="s">
        <v>24</v>
      </c>
      <c r="B5" s="33">
        <v>11014107395</v>
      </c>
      <c r="C5" s="34">
        <v>6.9409136172672997E-2</v>
      </c>
      <c r="D5" s="34">
        <v>8.7684882068371994E-2</v>
      </c>
      <c r="E5" s="33">
        <v>930974687</v>
      </c>
      <c r="F5" s="33">
        <v>40789375</v>
      </c>
      <c r="G5" s="33">
        <v>969922209</v>
      </c>
      <c r="H5" s="35">
        <v>17.974929049258201</v>
      </c>
      <c r="I5" s="34">
        <v>-2.3961087530247401E-2</v>
      </c>
      <c r="J5" s="33">
        <v>47357787</v>
      </c>
      <c r="K5" s="34">
        <v>4.2997389894253897E-3</v>
      </c>
      <c r="L5" s="33">
        <v>61307153</v>
      </c>
      <c r="M5" s="33">
        <v>63996886</v>
      </c>
      <c r="N5" s="33">
        <v>75198450</v>
      </c>
      <c r="O5" s="33">
        <v>310010593.75</v>
      </c>
      <c r="P5" s="34">
        <v>5.8264362266879904E-3</v>
      </c>
      <c r="Q5" s="34">
        <v>9.5000000000000001E-2</v>
      </c>
      <c r="R5" s="33">
        <v>130733296.875</v>
      </c>
      <c r="S5" s="34">
        <v>8.3491915897606593E-3</v>
      </c>
      <c r="T5" s="36">
        <v>128.42102644664601</v>
      </c>
      <c r="U5" s="34">
        <v>8.5102556461775197E-2</v>
      </c>
    </row>
    <row r="6" spans="1:21" s="31" customFormat="1" ht="15" customHeight="1" x14ac:dyDescent="0.25">
      <c r="A6" s="26" t="s">
        <v>25</v>
      </c>
      <c r="B6" s="27">
        <v>11064641097</v>
      </c>
      <c r="C6" s="28">
        <v>6.74711992422794E-2</v>
      </c>
      <c r="D6" s="28">
        <v>8.6463251722060402E-2</v>
      </c>
      <c r="E6" s="27">
        <v>925639010</v>
      </c>
      <c r="F6" s="27">
        <v>37129734</v>
      </c>
      <c r="G6" s="27">
        <v>961073395</v>
      </c>
      <c r="H6" s="29">
        <v>17.842833631347201</v>
      </c>
      <c r="I6" s="28">
        <v>-7.3488700594621101E-3</v>
      </c>
      <c r="J6" s="27">
        <v>50756206</v>
      </c>
      <c r="K6" s="28">
        <v>4.5872437754679403E-3</v>
      </c>
      <c r="L6" s="27">
        <v>50406821</v>
      </c>
      <c r="M6" s="27">
        <v>67813193</v>
      </c>
      <c r="N6" s="27">
        <v>68337768</v>
      </c>
      <c r="O6" s="27">
        <v>312449906.25</v>
      </c>
      <c r="P6" s="28">
        <v>1.5122390754746201E-2</v>
      </c>
      <c r="Q6" s="28">
        <v>8.6333332061767604E-2</v>
      </c>
      <c r="R6" s="27">
        <v>132710296.875</v>
      </c>
      <c r="S6" s="28">
        <v>7.8684811073492806E-3</v>
      </c>
      <c r="T6" s="30">
        <v>135.570509704763</v>
      </c>
      <c r="U6" s="28">
        <v>8.2076934045789599E-2</v>
      </c>
    </row>
    <row r="7" spans="1:21" s="37" customFormat="1" ht="15" customHeight="1" x14ac:dyDescent="0.25">
      <c r="A7" s="32" t="s">
        <v>26</v>
      </c>
      <c r="B7" s="33">
        <v>11122365429</v>
      </c>
      <c r="C7" s="34">
        <v>6.4933300079939305E-2</v>
      </c>
      <c r="D7" s="34">
        <v>8.3783487280100793E-2</v>
      </c>
      <c r="E7" s="33">
        <v>903466911</v>
      </c>
      <c r="F7" s="33">
        <v>33547364</v>
      </c>
      <c r="G7" s="33">
        <v>936354853</v>
      </c>
      <c r="H7" s="35">
        <v>17.945240905096899</v>
      </c>
      <c r="I7" s="34">
        <v>5.73940641187041E-3</v>
      </c>
      <c r="J7" s="33">
        <v>53522367</v>
      </c>
      <c r="K7" s="34">
        <v>4.8121388693495E-3</v>
      </c>
      <c r="L7" s="33">
        <v>57611615</v>
      </c>
      <c r="M7" s="33">
        <v>75941621</v>
      </c>
      <c r="N7" s="33">
        <v>82134567</v>
      </c>
      <c r="O7" s="33">
        <v>314962812.5</v>
      </c>
      <c r="P7" s="34">
        <v>1.61660873385037E-2</v>
      </c>
      <c r="Q7" s="34">
        <v>7.8000001907348598E-2</v>
      </c>
      <c r="R7" s="33">
        <v>134855703.125</v>
      </c>
      <c r="S7" s="34">
        <v>8.0425892270530302E-3</v>
      </c>
      <c r="T7" s="36">
        <v>148.42363385555899</v>
      </c>
      <c r="U7" s="34">
        <v>7.8290163930358106E-2</v>
      </c>
    </row>
    <row r="8" spans="1:21" s="31" customFormat="1" ht="15" customHeight="1" x14ac:dyDescent="0.25">
      <c r="A8" s="26" t="s">
        <v>27</v>
      </c>
      <c r="B8" s="27">
        <v>11178417984</v>
      </c>
      <c r="C8" s="28">
        <v>6.1635464963483003E-2</v>
      </c>
      <c r="D8" s="28">
        <v>7.88194736928996E-2</v>
      </c>
      <c r="E8" s="27">
        <v>857213488</v>
      </c>
      <c r="F8" s="27">
        <v>29768669</v>
      </c>
      <c r="G8" s="27">
        <v>886741585</v>
      </c>
      <c r="H8" s="29">
        <v>18.3180201378898</v>
      </c>
      <c r="I8" s="28">
        <v>2.0773152880165801E-2</v>
      </c>
      <c r="J8" s="27">
        <v>71867554</v>
      </c>
      <c r="K8" s="28">
        <v>6.4291346148324501E-3</v>
      </c>
      <c r="L8" s="27">
        <v>55810009</v>
      </c>
      <c r="M8" s="27">
        <v>95975058</v>
      </c>
      <c r="N8" s="27">
        <v>89460550</v>
      </c>
      <c r="O8" s="27">
        <v>317344500</v>
      </c>
      <c r="P8" s="28">
        <v>1.7704803687738101E-2</v>
      </c>
      <c r="Q8" s="28">
        <v>6.9333329200744601E-2</v>
      </c>
      <c r="R8" s="27">
        <v>137243296.875</v>
      </c>
      <c r="S8" s="28">
        <v>7.5618054115515997E-3</v>
      </c>
      <c r="T8" s="30">
        <v>153.98902667512701</v>
      </c>
      <c r="U8" s="28">
        <v>7.7262215406295603E-2</v>
      </c>
    </row>
    <row r="9" spans="1:21" s="37" customFormat="1" ht="15" customHeight="1" x14ac:dyDescent="0.25">
      <c r="A9" s="32" t="s">
        <v>28</v>
      </c>
      <c r="B9" s="33">
        <v>11244003641</v>
      </c>
      <c r="C9" s="34">
        <v>5.5357133177221497E-2</v>
      </c>
      <c r="D9" s="34">
        <v>7.2813119141534002E-2</v>
      </c>
      <c r="E9" s="33">
        <v>797935636</v>
      </c>
      <c r="F9" s="33">
        <v>26976915</v>
      </c>
      <c r="G9" s="33">
        <v>824125879</v>
      </c>
      <c r="H9" s="35">
        <v>18.784098374940001</v>
      </c>
      <c r="I9" s="34">
        <v>2.5443701532245198E-2</v>
      </c>
      <c r="J9" s="33">
        <v>74367124</v>
      </c>
      <c r="K9" s="34">
        <v>6.6139363143594698E-3</v>
      </c>
      <c r="L9" s="33">
        <v>65415321</v>
      </c>
      <c r="M9" s="33">
        <v>94030256</v>
      </c>
      <c r="N9" s="33">
        <v>132236807</v>
      </c>
      <c r="O9" s="33">
        <v>319918312.5</v>
      </c>
      <c r="P9" s="34">
        <v>2.06961382790667E-2</v>
      </c>
      <c r="Q9" s="34">
        <v>5.6999998092651397E-2</v>
      </c>
      <c r="R9" s="33">
        <v>140083703.125</v>
      </c>
      <c r="S9" s="34">
        <v>8.1104682765889002E-3</v>
      </c>
      <c r="T9" s="36">
        <v>173.67998221781201</v>
      </c>
      <c r="U9" s="34">
        <v>7.3532409495767101E-2</v>
      </c>
    </row>
    <row r="10" spans="1:21" s="31" customFormat="1" ht="15" customHeight="1" x14ac:dyDescent="0.25">
      <c r="A10" s="26" t="s">
        <v>29</v>
      </c>
      <c r="B10" s="27">
        <v>11319712915</v>
      </c>
      <c r="C10" s="28">
        <v>5.0989635632468701E-2</v>
      </c>
      <c r="D10" s="28">
        <v>7.0089865310285895E-2</v>
      </c>
      <c r="E10" s="27">
        <v>771792291</v>
      </c>
      <c r="F10" s="27">
        <v>28216197</v>
      </c>
      <c r="G10" s="27">
        <v>799050353</v>
      </c>
      <c r="H10" s="29">
        <v>19.3095422498183</v>
      </c>
      <c r="I10" s="28">
        <v>2.79728025476754E-2</v>
      </c>
      <c r="J10" s="27">
        <v>80656446</v>
      </c>
      <c r="K10" s="28">
        <v>7.1253084425065604E-3</v>
      </c>
      <c r="L10" s="27">
        <v>75617911</v>
      </c>
      <c r="M10" s="27">
        <v>107802064</v>
      </c>
      <c r="N10" s="27">
        <v>121156339</v>
      </c>
      <c r="O10" s="27">
        <v>322450687.5</v>
      </c>
      <c r="P10" s="28">
        <v>1.95425569779317E-2</v>
      </c>
      <c r="Q10" s="28">
        <v>5.0333328247070298E-2</v>
      </c>
      <c r="R10" s="27">
        <v>142821296.875</v>
      </c>
      <c r="S10" s="28">
        <v>7.9156925410450701E-3</v>
      </c>
      <c r="T10" s="30">
        <v>187.00061342243001</v>
      </c>
      <c r="U10" s="28">
        <v>7.0722295338428998E-2</v>
      </c>
    </row>
    <row r="11" spans="1:21" s="37" customFormat="1" ht="15" customHeight="1" x14ac:dyDescent="0.25">
      <c r="A11" s="32" t="s">
        <v>30</v>
      </c>
      <c r="B11" s="33">
        <v>11394695771</v>
      </c>
      <c r="C11" s="34">
        <v>4.5181863504445099E-2</v>
      </c>
      <c r="D11" s="34">
        <v>6.3174687841518098E-2</v>
      </c>
      <c r="E11" s="33">
        <v>701646364</v>
      </c>
      <c r="F11" s="33">
        <v>23910561</v>
      </c>
      <c r="G11" s="33">
        <v>725415735</v>
      </c>
      <c r="H11" s="35">
        <v>19.785629919983698</v>
      </c>
      <c r="I11" s="34">
        <v>2.4655564798277799E-2</v>
      </c>
      <c r="J11" s="33">
        <v>88000223</v>
      </c>
      <c r="K11" s="34">
        <v>7.72291114818216E-3</v>
      </c>
      <c r="L11" s="33">
        <v>74545568</v>
      </c>
      <c r="M11" s="33">
        <v>107925428</v>
      </c>
      <c r="N11" s="33">
        <v>137054198</v>
      </c>
      <c r="O11" s="33">
        <v>324939500</v>
      </c>
      <c r="P11" s="34">
        <v>1.6788134385157701E-2</v>
      </c>
      <c r="Q11" s="34">
        <v>4.7666668891906697E-2</v>
      </c>
      <c r="R11" s="33">
        <v>145219000</v>
      </c>
      <c r="S11" s="34">
        <v>7.7184282635465199E-3</v>
      </c>
      <c r="T11" s="36">
        <v>188.85163057370301</v>
      </c>
      <c r="U11" s="34">
        <v>7.1800353658484098E-2</v>
      </c>
    </row>
    <row r="12" spans="1:21" s="31" customFormat="1" ht="15" customHeight="1" x14ac:dyDescent="0.25">
      <c r="A12" s="26" t="s">
        <v>31</v>
      </c>
      <c r="B12" s="27">
        <v>11475817818</v>
      </c>
      <c r="C12" s="28">
        <v>4.3776293416929901E-2</v>
      </c>
      <c r="D12" s="28">
        <v>6.0459550931192901E-2</v>
      </c>
      <c r="E12" s="27">
        <v>678145676</v>
      </c>
      <c r="F12" s="27">
        <v>20874562</v>
      </c>
      <c r="G12" s="27">
        <v>698394716</v>
      </c>
      <c r="H12" s="29">
        <v>20.3510533429777</v>
      </c>
      <c r="I12" s="28">
        <v>2.85774789723971E-2</v>
      </c>
      <c r="J12" s="27">
        <v>75622567</v>
      </c>
      <c r="K12" s="28">
        <v>6.5897322700073603E-3</v>
      </c>
      <c r="L12" s="27">
        <v>80444805</v>
      </c>
      <c r="M12" s="27">
        <v>93186198</v>
      </c>
      <c r="N12" s="27">
        <v>93066437</v>
      </c>
      <c r="O12" s="27">
        <v>327100687.5</v>
      </c>
      <c r="P12" s="28">
        <v>1.46654578601975E-2</v>
      </c>
      <c r="Q12" s="28">
        <v>4.1666669845581102E-2</v>
      </c>
      <c r="R12" s="27">
        <v>147348703.125</v>
      </c>
      <c r="S12" s="28">
        <v>6.65104581006615E-3</v>
      </c>
      <c r="T12" s="30">
        <v>192.577041626946</v>
      </c>
      <c r="U12" s="28">
        <v>7.2219608037898397E-2</v>
      </c>
    </row>
    <row r="13" spans="1:21" s="37" customFormat="1" ht="15" customHeight="1" x14ac:dyDescent="0.25">
      <c r="A13" s="32" t="s">
        <v>32</v>
      </c>
      <c r="B13" s="33">
        <v>11530381859</v>
      </c>
      <c r="C13" s="34">
        <v>4.3214841198955301E-2</v>
      </c>
      <c r="D13" s="34">
        <v>5.8985783868038898E-2</v>
      </c>
      <c r="E13" s="33">
        <v>663499274</v>
      </c>
      <c r="F13" s="33">
        <v>22401882</v>
      </c>
      <c r="G13" s="33">
        <v>684495648</v>
      </c>
      <c r="H13" s="35">
        <v>20.883790926056001</v>
      </c>
      <c r="I13" s="34">
        <v>2.6177396034493799E-2</v>
      </c>
      <c r="J13" s="33">
        <v>74051523</v>
      </c>
      <c r="K13" s="34">
        <v>6.4222958012617199E-3</v>
      </c>
      <c r="L13" s="33">
        <v>53927993</v>
      </c>
      <c r="M13" s="33">
        <v>85270706</v>
      </c>
      <c r="N13" s="33">
        <v>58245573</v>
      </c>
      <c r="O13" s="33">
        <v>328957406.25</v>
      </c>
      <c r="P13" s="34">
        <v>1.56228046204598E-2</v>
      </c>
      <c r="Q13" s="34">
        <v>3.83333301544189E-2</v>
      </c>
      <c r="R13" s="33">
        <v>149650703.125</v>
      </c>
      <c r="S13" s="34">
        <v>5.6762911878624998E-3</v>
      </c>
      <c r="T13" s="36">
        <v>197.288038788628</v>
      </c>
      <c r="U13" s="34">
        <v>7.2378512223649702E-2</v>
      </c>
    </row>
    <row r="14" spans="1:21" s="31" customFormat="1" ht="15" customHeight="1" x14ac:dyDescent="0.25">
      <c r="A14" s="26" t="s">
        <v>33</v>
      </c>
      <c r="B14" s="27">
        <v>11585683704</v>
      </c>
      <c r="C14" s="28">
        <v>4.4551870842269997E-2</v>
      </c>
      <c r="D14" s="28">
        <v>5.8058260950672902E-2</v>
      </c>
      <c r="E14" s="27">
        <v>655861003</v>
      </c>
      <c r="F14" s="27">
        <v>20961492</v>
      </c>
      <c r="G14" s="27">
        <v>676161830</v>
      </c>
      <c r="H14" s="29">
        <v>21.433400430031199</v>
      </c>
      <c r="I14" s="28">
        <v>2.6317516102383299E-2</v>
      </c>
      <c r="J14" s="27">
        <v>60596349</v>
      </c>
      <c r="K14" s="28">
        <v>5.23027820784361E-3</v>
      </c>
      <c r="L14" s="27">
        <v>54823077</v>
      </c>
      <c r="M14" s="27">
        <v>74422864</v>
      </c>
      <c r="N14" s="27">
        <v>36565623</v>
      </c>
      <c r="O14" s="27">
        <v>330653000</v>
      </c>
      <c r="P14" s="28">
        <v>1.32996159285503E-2</v>
      </c>
      <c r="Q14" s="28">
        <v>3.5999999046325698E-2</v>
      </c>
      <c r="R14" s="27">
        <v>151641000</v>
      </c>
      <c r="S14" s="28">
        <v>5.1544477120280003E-3</v>
      </c>
      <c r="T14" s="30">
        <v>205.188215853895</v>
      </c>
      <c r="U14" s="28">
        <v>7.1693804149552606E-2</v>
      </c>
    </row>
    <row r="15" spans="1:21" s="37" customFormat="1" ht="15" customHeight="1" x14ac:dyDescent="0.25">
      <c r="A15" s="32" t="s">
        <v>34</v>
      </c>
      <c r="B15" s="33">
        <v>11623859958</v>
      </c>
      <c r="C15" s="34">
        <v>5.0141586883010202E-2</v>
      </c>
      <c r="D15" s="34">
        <v>6.3214342614962393E-2</v>
      </c>
      <c r="E15" s="33">
        <v>716235312</v>
      </c>
      <c r="F15" s="33">
        <v>21317910</v>
      </c>
      <c r="G15" s="33">
        <v>737867900</v>
      </c>
      <c r="H15" s="35">
        <v>21.894073291573601</v>
      </c>
      <c r="I15" s="34">
        <v>2.1493223300996799E-2</v>
      </c>
      <c r="J15" s="33">
        <v>48632218</v>
      </c>
      <c r="K15" s="34">
        <v>4.1838269022270299E-3</v>
      </c>
      <c r="L15" s="33">
        <v>37429462</v>
      </c>
      <c r="M15" s="33">
        <v>56846301</v>
      </c>
      <c r="N15" s="33">
        <v>-29305888</v>
      </c>
      <c r="O15" s="33">
        <v>331697812.5</v>
      </c>
      <c r="P15" s="34">
        <v>-5.9752969183795898E-2</v>
      </c>
      <c r="Q15" s="34">
        <v>6.7666668891906701E-2</v>
      </c>
      <c r="R15" s="33">
        <v>142580000</v>
      </c>
      <c r="S15" s="34">
        <v>3.1598458202406498E-3</v>
      </c>
      <c r="T15" s="36">
        <v>212.92382442933601</v>
      </c>
      <c r="U15" s="34">
        <v>7.0428712397257995E-2</v>
      </c>
    </row>
    <row r="16" spans="1:21" s="31" customFormat="1" ht="15" customHeight="1" x14ac:dyDescent="0.25">
      <c r="A16" s="26" t="s">
        <v>35</v>
      </c>
      <c r="B16" s="27">
        <v>11639237690</v>
      </c>
      <c r="C16" s="28">
        <v>4.5353801516875798E-2</v>
      </c>
      <c r="D16" s="28">
        <v>5.3368127551083597E-2</v>
      </c>
      <c r="E16" s="27">
        <v>607015285</v>
      </c>
      <c r="F16" s="27">
        <v>17164266</v>
      </c>
      <c r="G16" s="27">
        <v>623812786</v>
      </c>
      <c r="H16" s="29">
        <v>22.662827300240998</v>
      </c>
      <c r="I16" s="28">
        <v>3.5112425103799402E-2</v>
      </c>
      <c r="J16" s="27">
        <v>49642460</v>
      </c>
      <c r="K16" s="28">
        <v>4.26509547465045E-3</v>
      </c>
      <c r="L16" s="27">
        <v>15271372</v>
      </c>
      <c r="M16" s="27">
        <v>55704250</v>
      </c>
      <c r="N16" s="27">
        <v>70509085</v>
      </c>
      <c r="O16" s="27">
        <v>332505312.5</v>
      </c>
      <c r="P16" s="28">
        <v>4.6326952412680603E-2</v>
      </c>
      <c r="Q16" s="28">
        <v>4.1999998092651397E-2</v>
      </c>
      <c r="R16" s="27">
        <v>149185296.875</v>
      </c>
      <c r="S16" s="28">
        <v>2.4344447553448201E-3</v>
      </c>
      <c r="T16" s="30">
        <v>224.38978602696201</v>
      </c>
      <c r="U16" s="28">
        <v>6.9340612496774895E-2</v>
      </c>
    </row>
    <row r="17" spans="1:21" s="37" customFormat="1" ht="15" customHeight="1" x14ac:dyDescent="0.25">
      <c r="A17" s="32" t="s">
        <v>36</v>
      </c>
      <c r="B17" s="33">
        <v>11654133325</v>
      </c>
      <c r="C17" s="34">
        <v>4.0920676956473702E-2</v>
      </c>
      <c r="D17" s="34">
        <v>4.6717184524505399E-2</v>
      </c>
      <c r="E17" s="33">
        <v>532088952</v>
      </c>
      <c r="F17" s="33">
        <v>15498182</v>
      </c>
      <c r="G17" s="33">
        <v>547033772</v>
      </c>
      <c r="H17" s="35">
        <v>23.601643831584301</v>
      </c>
      <c r="I17" s="34">
        <v>4.1425393173838101E-2</v>
      </c>
      <c r="J17" s="33">
        <v>55363254</v>
      </c>
      <c r="K17" s="34">
        <v>4.7505251961754104E-3</v>
      </c>
      <c r="L17" s="33">
        <v>14739223</v>
      </c>
      <c r="M17" s="33">
        <v>60304497</v>
      </c>
      <c r="N17" s="33">
        <v>66129667</v>
      </c>
      <c r="O17" s="33">
        <v>334654000</v>
      </c>
      <c r="P17" s="34">
        <v>3.3298878837653603E-2</v>
      </c>
      <c r="Q17" s="34">
        <v>3.5666670799255402E-2</v>
      </c>
      <c r="R17" s="33">
        <v>154153000</v>
      </c>
      <c r="S17" s="34">
        <v>6.4621147970380698E-3</v>
      </c>
      <c r="T17" s="36">
        <v>233.985471669525</v>
      </c>
      <c r="U17" s="34">
        <v>6.9442439200316994E-2</v>
      </c>
    </row>
    <row r="18" spans="1:21" s="31" customFormat="1" ht="15" customHeight="1" x14ac:dyDescent="0.25">
      <c r="A18" s="26" t="s">
        <v>37</v>
      </c>
      <c r="B18" s="27">
        <v>11688883860</v>
      </c>
      <c r="C18" s="28">
        <v>4.0101805066613101E-2</v>
      </c>
      <c r="D18" s="28">
        <v>4.5831047518275901E-2</v>
      </c>
      <c r="E18" s="27">
        <v>521445054</v>
      </c>
      <c r="F18" s="27">
        <v>17177493</v>
      </c>
      <c r="G18" s="27">
        <v>537975670</v>
      </c>
      <c r="H18" s="29">
        <v>24.496207043297002</v>
      </c>
      <c r="I18" s="28">
        <v>3.7902580773445597E-2</v>
      </c>
      <c r="J18" s="27">
        <v>49372664</v>
      </c>
      <c r="K18" s="28">
        <v>4.2238989275063298E-3</v>
      </c>
      <c r="L18" s="27">
        <v>34685410</v>
      </c>
      <c r="M18" s="27">
        <v>52205308</v>
      </c>
      <c r="N18" s="27">
        <v>42909132</v>
      </c>
      <c r="O18" s="27">
        <v>337559906.25</v>
      </c>
      <c r="P18" s="28">
        <v>1.6546568182260499E-2</v>
      </c>
      <c r="Q18" s="28">
        <v>3.7999999523162797E-2</v>
      </c>
      <c r="R18" s="27">
        <v>156703703.125</v>
      </c>
      <c r="S18" s="28">
        <v>8.6833154541705593E-3</v>
      </c>
      <c r="T18" s="30">
        <v>237.820831281062</v>
      </c>
      <c r="U18" s="28">
        <v>7.0944452116992504E-2</v>
      </c>
    </row>
    <row r="19" spans="1:21" s="37" customFormat="1" ht="15" customHeight="1" x14ac:dyDescent="0.25">
      <c r="A19" s="32" t="s">
        <v>38</v>
      </c>
      <c r="B19" s="33">
        <v>11715304946</v>
      </c>
      <c r="C19" s="34">
        <v>4.0592392873424102E-2</v>
      </c>
      <c r="D19" s="34">
        <v>4.6152711953123697E-2</v>
      </c>
      <c r="E19" s="33">
        <v>527280471</v>
      </c>
      <c r="F19" s="33">
        <v>17016815</v>
      </c>
      <c r="G19" s="33">
        <v>543101440</v>
      </c>
      <c r="H19" s="35">
        <v>25.251844535521201</v>
      </c>
      <c r="I19" s="34">
        <v>3.0847122205022798E-2</v>
      </c>
      <c r="J19" s="33">
        <v>52202228</v>
      </c>
      <c r="K19" s="34">
        <v>4.4559000589927998E-3</v>
      </c>
      <c r="L19" s="33">
        <v>26330988</v>
      </c>
      <c r="M19" s="33">
        <v>53695599</v>
      </c>
      <c r="N19" s="33">
        <v>19478849</v>
      </c>
      <c r="O19" s="33">
        <v>340728812.5</v>
      </c>
      <c r="P19" s="34">
        <v>1.23545261623823E-2</v>
      </c>
      <c r="Q19" s="34">
        <v>4.1333332061767598E-2</v>
      </c>
      <c r="R19" s="33">
        <v>158639703.125</v>
      </c>
      <c r="S19" s="34">
        <v>9.3876855376688901E-3</v>
      </c>
      <c r="T19" s="36">
        <v>240.42474281440099</v>
      </c>
      <c r="U19" s="34">
        <v>7.25805915505182E-2</v>
      </c>
    </row>
    <row r="20" spans="1:21" s="31" customFormat="1" ht="15" customHeight="1" x14ac:dyDescent="0.25">
      <c r="A20" s="26" t="s">
        <v>39</v>
      </c>
      <c r="B20" s="27">
        <v>11744061718</v>
      </c>
      <c r="C20" s="28">
        <v>4.29033420547969E-2</v>
      </c>
      <c r="D20" s="28">
        <v>4.7818703599737403E-2</v>
      </c>
      <c r="E20" s="27">
        <v>546006304</v>
      </c>
      <c r="F20" s="27">
        <v>19054659</v>
      </c>
      <c r="G20" s="27">
        <v>564098808</v>
      </c>
      <c r="H20" s="29">
        <v>25.836363096066599</v>
      </c>
      <c r="I20" s="28">
        <v>2.3147558972305901E-2</v>
      </c>
      <c r="J20" s="27">
        <v>52575262</v>
      </c>
      <c r="K20" s="28">
        <v>4.4767528698711201E-3</v>
      </c>
      <c r="L20" s="27">
        <v>28701048</v>
      </c>
      <c r="M20" s="27">
        <v>48003412</v>
      </c>
      <c r="N20" s="27">
        <v>394276</v>
      </c>
      <c r="O20" s="27">
        <v>342055406.25</v>
      </c>
      <c r="P20" s="28">
        <v>5.7759618616910497E-3</v>
      </c>
      <c r="Q20" s="28">
        <v>4.4978752136230503E-2</v>
      </c>
      <c r="R20" s="27">
        <v>159556000</v>
      </c>
      <c r="S20" s="28">
        <v>3.8934005617736701E-3</v>
      </c>
      <c r="T20" s="30">
        <v>246.106924416119</v>
      </c>
      <c r="U20" s="28">
        <v>7.3066117545701595E-2</v>
      </c>
    </row>
    <row r="23" spans="1:21" ht="15" customHeight="1" x14ac:dyDescent="0.25">
      <c r="A23" t="str">
        <f t="shared" ref="A23:A32" si="0">A10</f>
        <v>2015</v>
      </c>
      <c r="B23" s="38">
        <f t="shared" ref="B23:B32" si="1">$B$20/SUMIF($A$2:$A$20,A23,$B$2:$B$20)-1</f>
        <v>3.7487594092398435E-2</v>
      </c>
    </row>
    <row r="24" spans="1:21" ht="15" customHeight="1" x14ac:dyDescent="0.25">
      <c r="A24" t="str">
        <f t="shared" si="0"/>
        <v>2016</v>
      </c>
      <c r="B24" s="38">
        <f t="shared" si="1"/>
        <v>3.066040147286353E-2</v>
      </c>
    </row>
    <row r="25" spans="1:21" ht="15" customHeight="1" x14ac:dyDescent="0.25">
      <c r="A25" t="str">
        <f t="shared" si="0"/>
        <v>2017</v>
      </c>
      <c r="B25" s="38">
        <f t="shared" si="1"/>
        <v>2.3374708822865298E-2</v>
      </c>
    </row>
    <row r="26" spans="1:21" ht="15" customHeight="1" x14ac:dyDescent="0.25">
      <c r="A26" t="str">
        <f t="shared" si="0"/>
        <v>2018</v>
      </c>
      <c r="B26" s="38">
        <f t="shared" si="1"/>
        <v>1.8531897868864888E-2</v>
      </c>
    </row>
    <row r="27" spans="1:21" ht="15" customHeight="1" x14ac:dyDescent="0.25">
      <c r="A27" t="str">
        <f t="shared" si="0"/>
        <v>2019</v>
      </c>
      <c r="B27" s="38">
        <f t="shared" si="1"/>
        <v>1.3670148266288207E-2</v>
      </c>
    </row>
    <row r="28" spans="1:21" ht="15" customHeight="1" x14ac:dyDescent="0.25">
      <c r="A28" t="str">
        <f t="shared" si="0"/>
        <v>2020</v>
      </c>
      <c r="B28" s="38">
        <f t="shared" si="1"/>
        <v>1.0340950461750209E-2</v>
      </c>
    </row>
    <row r="29" spans="1:21" ht="15" customHeight="1" x14ac:dyDescent="0.25">
      <c r="A29" t="str">
        <f t="shared" si="0"/>
        <v>2021</v>
      </c>
      <c r="B29" s="38">
        <f t="shared" si="1"/>
        <v>9.0060905011040138E-3</v>
      </c>
    </row>
    <row r="30" spans="1:21" ht="15" customHeight="1" x14ac:dyDescent="0.25">
      <c r="A30" t="str">
        <f t="shared" si="0"/>
        <v>2022</v>
      </c>
      <c r="B30" s="38">
        <f t="shared" si="1"/>
        <v>7.716437635657547E-3</v>
      </c>
    </row>
    <row r="31" spans="1:21" ht="15" customHeight="1" x14ac:dyDescent="0.25">
      <c r="A31" t="str">
        <f t="shared" si="0"/>
        <v>2023</v>
      </c>
      <c r="B31" s="38">
        <f t="shared" si="1"/>
        <v>4.7205412134192493E-3</v>
      </c>
    </row>
    <row r="32" spans="1:21" ht="15" customHeight="1" x14ac:dyDescent="0.25">
      <c r="A32" t="str">
        <f t="shared" si="0"/>
        <v>2024</v>
      </c>
      <c r="B32" s="38">
        <f t="shared" si="1"/>
        <v>2.4546328185695021E-3</v>
      </c>
    </row>
  </sheetData>
  <autoFilter ref="A1:U20" xr:uid="{00000000-0009-0000-0000-00000D000000}">
    <sortState xmlns:xlrd2="http://schemas.microsoft.com/office/spreadsheetml/2017/richdata2" ref="A2:U20">
      <sortCondition ref="A2:A20"/>
    </sortState>
  </autoFilter>
  <pageMargins left="0.7" right="0.7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8EB4E3"/>
  </sheetPr>
  <dimension ref="A1:T38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5" sqref="A25"/>
    </sheetView>
  </sheetViews>
  <sheetFormatPr defaultColWidth="9.140625" defaultRowHeight="15" x14ac:dyDescent="0.25"/>
  <cols>
    <col min="1" max="1" width="9.42578125" customWidth="1"/>
    <col min="2" max="2" width="15.42578125" customWidth="1"/>
    <col min="3" max="3" width="13" customWidth="1"/>
    <col min="4" max="4" width="15.7109375" customWidth="1"/>
    <col min="5" max="5" width="17.7109375" customWidth="1"/>
    <col min="6" max="6" width="18" customWidth="1"/>
    <col min="7" max="7" width="16.85546875" customWidth="1"/>
    <col min="8" max="8" width="21.7109375" customWidth="1"/>
    <col min="9" max="9" width="26" customWidth="1"/>
    <col min="10" max="10" width="15.42578125" customWidth="1"/>
    <col min="11" max="11" width="26.5703125" customWidth="1"/>
    <col min="12" max="12" width="16" customWidth="1"/>
    <col min="13" max="13" width="17.28515625" customWidth="1"/>
    <col min="14" max="14" width="12.7109375" customWidth="1"/>
    <col min="15" max="15" width="11.42578125" customWidth="1"/>
    <col min="16" max="16" width="19.7109375" customWidth="1"/>
    <col min="17" max="17" width="17.5703125" customWidth="1"/>
    <col min="18" max="18" width="18.140625" customWidth="1"/>
    <col min="19" max="19" width="19.7109375" customWidth="1"/>
    <col min="20" max="20" width="16.140625" customWidth="1"/>
  </cols>
  <sheetData>
    <row r="1" spans="1:20" s="25" customFormat="1" ht="15" customHeight="1" x14ac:dyDescent="0.25">
      <c r="A1" s="25" t="s">
        <v>130</v>
      </c>
      <c r="B1" s="25" t="s">
        <v>229</v>
      </c>
      <c r="C1" s="25" t="s">
        <v>216</v>
      </c>
      <c r="D1" s="25" t="s">
        <v>230</v>
      </c>
      <c r="E1" s="25" t="s">
        <v>231</v>
      </c>
      <c r="F1" s="25" t="s">
        <v>232</v>
      </c>
      <c r="G1" s="25" t="s">
        <v>233</v>
      </c>
      <c r="H1" s="25" t="s">
        <v>234</v>
      </c>
      <c r="I1" s="25" t="s">
        <v>235</v>
      </c>
      <c r="J1" s="25" t="s">
        <v>236</v>
      </c>
      <c r="K1" s="25" t="s">
        <v>237</v>
      </c>
      <c r="L1" s="25" t="s">
        <v>238</v>
      </c>
      <c r="M1" s="25" t="s">
        <v>240</v>
      </c>
      <c r="N1" s="25" t="s">
        <v>5</v>
      </c>
      <c r="O1" s="25" t="s">
        <v>241</v>
      </c>
      <c r="P1" s="25" t="s">
        <v>242</v>
      </c>
      <c r="Q1" s="25" t="s">
        <v>111</v>
      </c>
      <c r="R1" s="25" t="s">
        <v>243</v>
      </c>
      <c r="S1" s="25" t="s">
        <v>244</v>
      </c>
      <c r="T1" s="25" t="s">
        <v>245</v>
      </c>
    </row>
    <row r="2" spans="1:20" s="37" customFormat="1" ht="15" customHeight="1" x14ac:dyDescent="0.25">
      <c r="A2" s="26" t="s">
        <v>247</v>
      </c>
      <c r="B2" s="27">
        <v>15186395846</v>
      </c>
      <c r="C2" s="28">
        <v>8.1017801687559204E-2</v>
      </c>
      <c r="D2" s="28">
        <v>9.2132326684019494E-2</v>
      </c>
      <c r="E2" s="27">
        <v>1356846070</v>
      </c>
      <c r="F2" s="27">
        <v>72115174</v>
      </c>
      <c r="G2" s="27">
        <v>1419708347</v>
      </c>
      <c r="H2" s="29">
        <v>5.7543707297656903</v>
      </c>
      <c r="I2" s="28">
        <v>2.5250607202527899E-2</v>
      </c>
      <c r="J2" s="27">
        <v>223052695</v>
      </c>
      <c r="K2" s="28">
        <v>1.46876650168941E-2</v>
      </c>
      <c r="L2" s="27">
        <v>205425766</v>
      </c>
      <c r="M2" s="27">
        <v>253644752</v>
      </c>
      <c r="N2" s="27">
        <v>296217093.75</v>
      </c>
      <c r="O2" s="28">
        <v>1.8200848141979101E-2</v>
      </c>
      <c r="P2" s="28">
        <v>4.96666717529297E-2</v>
      </c>
      <c r="Q2" s="27">
        <v>134933296.875</v>
      </c>
      <c r="R2" s="28">
        <v>9.3318194513671796E-3</v>
      </c>
      <c r="S2" s="30">
        <v>57.5390773575906</v>
      </c>
      <c r="T2" s="28">
        <v>7.6704269486712107E-2</v>
      </c>
    </row>
    <row r="3" spans="1:20" s="31" customFormat="1" ht="15" customHeight="1" x14ac:dyDescent="0.25">
      <c r="A3" s="32" t="s">
        <v>248</v>
      </c>
      <c r="B3" s="33">
        <v>15474560570</v>
      </c>
      <c r="C3" s="34">
        <v>7.8648272789047596E-2</v>
      </c>
      <c r="D3" s="34">
        <v>9.0710943581662096E-2</v>
      </c>
      <c r="E3" s="33">
        <v>1357291078</v>
      </c>
      <c r="F3" s="33">
        <v>75796853</v>
      </c>
      <c r="G3" s="33">
        <v>1422186658</v>
      </c>
      <c r="H3" s="35">
        <v>5.9415940096037501</v>
      </c>
      <c r="I3" s="34">
        <v>3.2535839039638199E-2</v>
      </c>
      <c r="J3" s="33">
        <v>203665252</v>
      </c>
      <c r="K3" s="34">
        <v>1.3161294699045501E-2</v>
      </c>
      <c r="L3" s="33">
        <v>237701212</v>
      </c>
      <c r="M3" s="33">
        <v>252607621</v>
      </c>
      <c r="N3" s="33">
        <v>299075906.25</v>
      </c>
      <c r="O3" s="34">
        <v>1.57018554653914E-2</v>
      </c>
      <c r="P3" s="34">
        <v>4.4333329200744599E-2</v>
      </c>
      <c r="Q3" s="33">
        <v>137052000</v>
      </c>
      <c r="R3" s="34">
        <v>9.6510720019851205E-3</v>
      </c>
      <c r="S3" s="36">
        <v>61.637080467810399</v>
      </c>
      <c r="T3" s="34">
        <v>7.3942046941564796E-2</v>
      </c>
    </row>
    <row r="4" spans="1:20" s="37" customFormat="1" ht="15" customHeight="1" x14ac:dyDescent="0.25">
      <c r="A4" s="26" t="s">
        <v>21</v>
      </c>
      <c r="B4" s="27">
        <v>15683843699</v>
      </c>
      <c r="C4" s="28">
        <v>7.8075865170607106E-2</v>
      </c>
      <c r="D4" s="28">
        <v>9.5622904415062396E-2</v>
      </c>
      <c r="E4" s="27">
        <v>1451092255</v>
      </c>
      <c r="F4" s="27">
        <v>79553268</v>
      </c>
      <c r="G4" s="27">
        <v>1520614771</v>
      </c>
      <c r="H4" s="29">
        <v>6.08510796236851</v>
      </c>
      <c r="I4" s="28">
        <v>2.4154116308316199E-2</v>
      </c>
      <c r="J4" s="27">
        <v>218358606</v>
      </c>
      <c r="K4" s="28">
        <v>1.3922518624303999E-2</v>
      </c>
      <c r="L4" s="27">
        <v>209059031</v>
      </c>
      <c r="M4" s="27">
        <v>201515292</v>
      </c>
      <c r="N4" s="27">
        <v>301944906.25</v>
      </c>
      <c r="O4" s="28">
        <v>9.0163085908998592E-3</v>
      </c>
      <c r="P4" s="28">
        <v>4.80000019073486E-2</v>
      </c>
      <c r="Q4" s="27">
        <v>138287703.125</v>
      </c>
      <c r="R4" s="28">
        <v>9.5928824089286397E-3</v>
      </c>
      <c r="S4" s="30">
        <v>64.166424294107003</v>
      </c>
      <c r="T4" s="28">
        <v>7.3185103435051801E-2</v>
      </c>
    </row>
    <row r="5" spans="1:20" s="31" customFormat="1" ht="15" customHeight="1" x14ac:dyDescent="0.25">
      <c r="A5" s="32" t="s">
        <v>22</v>
      </c>
      <c r="B5" s="33">
        <v>15906166943</v>
      </c>
      <c r="C5" s="34">
        <v>8.5718931084149894E-2</v>
      </c>
      <c r="D5" s="34">
        <v>0.11047974417058</v>
      </c>
      <c r="E5" s="33">
        <v>1669174569</v>
      </c>
      <c r="F5" s="33">
        <v>111917109</v>
      </c>
      <c r="G5" s="33">
        <v>1769226382</v>
      </c>
      <c r="H5" s="35">
        <v>6.07960895826686</v>
      </c>
      <c r="I5" s="34">
        <v>-9.03682257678411E-4</v>
      </c>
      <c r="J5" s="33">
        <v>107898621</v>
      </c>
      <c r="K5" s="34">
        <v>6.7834457783988097E-3</v>
      </c>
      <c r="L5" s="33">
        <v>222189181</v>
      </c>
      <c r="M5" s="33">
        <v>83004047</v>
      </c>
      <c r="N5" s="33">
        <v>304776312.5</v>
      </c>
      <c r="O5" s="34">
        <v>-1.9717610918270199E-2</v>
      </c>
      <c r="P5" s="34">
        <v>6.8666667938232395E-2</v>
      </c>
      <c r="Q5" s="33">
        <v>135561000</v>
      </c>
      <c r="R5" s="34">
        <v>9.3772280684070192E-3</v>
      </c>
      <c r="S5" s="36">
        <v>55.790001972217098</v>
      </c>
      <c r="T5" s="34">
        <v>8.1303884054539199E-2</v>
      </c>
    </row>
    <row r="6" spans="1:20" s="37" customFormat="1" ht="15" customHeight="1" x14ac:dyDescent="0.25">
      <c r="A6" s="26" t="s">
        <v>23</v>
      </c>
      <c r="B6" s="27">
        <v>15972530785</v>
      </c>
      <c r="C6" s="28">
        <v>0.101289942513014</v>
      </c>
      <c r="D6" s="28">
        <v>0.13473511120347301</v>
      </c>
      <c r="E6" s="27">
        <v>2034018023</v>
      </c>
      <c r="F6" s="27">
        <v>134018699</v>
      </c>
      <c r="G6" s="27">
        <v>2158122966</v>
      </c>
      <c r="H6" s="29">
        <v>5.8769340765241198</v>
      </c>
      <c r="I6" s="28">
        <v>-3.3336828591114198E-2</v>
      </c>
      <c r="J6" s="27">
        <v>45025414</v>
      </c>
      <c r="K6" s="28">
        <v>2.8189279836783199E-3</v>
      </c>
      <c r="L6" s="27">
        <v>66324722</v>
      </c>
      <c r="M6" s="27">
        <v>-187800709</v>
      </c>
      <c r="N6" s="27">
        <v>307443687.5</v>
      </c>
      <c r="O6" s="28">
        <v>-4.1199164951571603E-2</v>
      </c>
      <c r="P6" s="28">
        <v>9.93333339691162E-2</v>
      </c>
      <c r="Q6" s="27">
        <v>129976000</v>
      </c>
      <c r="R6" s="28">
        <v>8.7519104687638904E-3</v>
      </c>
      <c r="S6" s="30">
        <v>50.4703496974711</v>
      </c>
      <c r="T6" s="28">
        <v>8.5968250630972201E-2</v>
      </c>
    </row>
    <row r="7" spans="1:20" s="31" customFormat="1" ht="15" customHeight="1" x14ac:dyDescent="0.25">
      <c r="A7" s="32" t="s">
        <v>24</v>
      </c>
      <c r="B7" s="33">
        <v>15960698649</v>
      </c>
      <c r="C7" s="34">
        <v>0.100685166253714</v>
      </c>
      <c r="D7" s="34">
        <v>0.135699582365786</v>
      </c>
      <c r="E7" s="33">
        <v>2066847175</v>
      </c>
      <c r="F7" s="33">
        <v>114619769</v>
      </c>
      <c r="G7" s="33">
        <v>2172383442</v>
      </c>
      <c r="H7" s="35">
        <v>5.7642614074096103</v>
      </c>
      <c r="I7" s="34">
        <v>-1.9172015143845901E-2</v>
      </c>
      <c r="J7" s="33">
        <v>48103178</v>
      </c>
      <c r="K7" s="34">
        <v>3.0138516526038101E-3</v>
      </c>
      <c r="L7" s="33">
        <v>-12018937</v>
      </c>
      <c r="M7" s="33">
        <v>-1188130</v>
      </c>
      <c r="N7" s="33">
        <v>310010593.75</v>
      </c>
      <c r="O7" s="34">
        <v>5.8264362266879904E-3</v>
      </c>
      <c r="P7" s="34">
        <v>9.5000000000000001E-2</v>
      </c>
      <c r="Q7" s="33">
        <v>130733296.875</v>
      </c>
      <c r="R7" s="34">
        <v>8.3491915897606593E-3</v>
      </c>
      <c r="S7" s="36">
        <v>52.467056764891403</v>
      </c>
      <c r="T7" s="34">
        <v>8.2959254105579999E-2</v>
      </c>
    </row>
    <row r="8" spans="1:20" s="37" customFormat="1" ht="15" customHeight="1" x14ac:dyDescent="0.25">
      <c r="A8" s="26" t="s">
        <v>25</v>
      </c>
      <c r="B8" s="27">
        <v>15958133986</v>
      </c>
      <c r="C8" s="28">
        <v>9.3593615162669397E-2</v>
      </c>
      <c r="D8" s="28">
        <v>0.128842335164501</v>
      </c>
      <c r="E8" s="27">
        <v>1975076759</v>
      </c>
      <c r="F8" s="27">
        <v>95014678</v>
      </c>
      <c r="G8" s="27">
        <v>2063499599</v>
      </c>
      <c r="H8" s="29">
        <v>5.7941174730325002</v>
      </c>
      <c r="I8" s="28">
        <v>5.17951277929649E-3</v>
      </c>
      <c r="J8" s="27">
        <v>57592989</v>
      </c>
      <c r="K8" s="28">
        <v>3.6090052289651201E-3</v>
      </c>
      <c r="L8" s="27">
        <v>-2690663</v>
      </c>
      <c r="M8" s="27">
        <v>111642145</v>
      </c>
      <c r="N8" s="27">
        <v>312449906.25</v>
      </c>
      <c r="O8" s="28">
        <v>1.5122390754746201E-2</v>
      </c>
      <c r="P8" s="28">
        <v>8.6333332061767604E-2</v>
      </c>
      <c r="Q8" s="27">
        <v>132710296.875</v>
      </c>
      <c r="R8" s="28">
        <v>7.8684811073492806E-3</v>
      </c>
      <c r="S8" s="30">
        <v>55.061254295791898</v>
      </c>
      <c r="T8" s="28">
        <v>8.0272370546772401E-2</v>
      </c>
    </row>
    <row r="9" spans="1:20" s="31" customFormat="1" ht="15" customHeight="1" x14ac:dyDescent="0.25">
      <c r="A9" s="32" t="s">
        <v>26</v>
      </c>
      <c r="B9" s="33">
        <v>15950605259</v>
      </c>
      <c r="C9" s="34">
        <v>8.6338960223653505E-2</v>
      </c>
      <c r="D9" s="34">
        <v>0.121589337981197</v>
      </c>
      <c r="E9" s="33">
        <v>1867499758</v>
      </c>
      <c r="F9" s="33">
        <v>81061593</v>
      </c>
      <c r="G9" s="33">
        <v>1949901296</v>
      </c>
      <c r="H9" s="35">
        <v>5.9234512909788499</v>
      </c>
      <c r="I9" s="34">
        <v>2.2321573310915999E-2</v>
      </c>
      <c r="J9" s="33">
        <v>86204904</v>
      </c>
      <c r="K9" s="34">
        <v>5.4044910898512497E-3</v>
      </c>
      <c r="L9" s="33">
        <v>-7677288</v>
      </c>
      <c r="M9" s="33">
        <v>108751740</v>
      </c>
      <c r="N9" s="33">
        <v>314962812.5</v>
      </c>
      <c r="O9" s="34">
        <v>1.61660873385037E-2</v>
      </c>
      <c r="P9" s="34">
        <v>7.8000001907348598E-2</v>
      </c>
      <c r="Q9" s="33">
        <v>134855703.125</v>
      </c>
      <c r="R9" s="34">
        <v>8.0425892270530302E-3</v>
      </c>
      <c r="S9" s="36">
        <v>58.314007430941103</v>
      </c>
      <c r="T9" s="34">
        <v>7.7632262437851901E-2</v>
      </c>
    </row>
    <row r="10" spans="1:20" s="37" customFormat="1" ht="15" customHeight="1" x14ac:dyDescent="0.25">
      <c r="A10" s="26" t="s">
        <v>27</v>
      </c>
      <c r="B10" s="27">
        <v>15981863194</v>
      </c>
      <c r="C10" s="28">
        <v>7.6920633475421302E-2</v>
      </c>
      <c r="D10" s="28">
        <v>0.10841736594363099</v>
      </c>
      <c r="E10" s="27">
        <v>1673900744</v>
      </c>
      <c r="F10" s="27">
        <v>73037839</v>
      </c>
      <c r="G10" s="27">
        <v>1747507987</v>
      </c>
      <c r="H10" s="29">
        <v>6.1383029657303103</v>
      </c>
      <c r="I10" s="28">
        <v>3.6271366842953803E-2</v>
      </c>
      <c r="J10" s="27">
        <v>136508539</v>
      </c>
      <c r="K10" s="28">
        <v>8.5414658693392393E-3</v>
      </c>
      <c r="L10" s="27">
        <v>30820461</v>
      </c>
      <c r="M10" s="27">
        <v>178851577</v>
      </c>
      <c r="N10" s="27">
        <v>317344500</v>
      </c>
      <c r="O10" s="28">
        <v>1.7704803687738101E-2</v>
      </c>
      <c r="P10" s="28">
        <v>6.9333329200744601E-2</v>
      </c>
      <c r="Q10" s="27">
        <v>137243296.875</v>
      </c>
      <c r="R10" s="28">
        <v>7.5618054115515997E-3</v>
      </c>
      <c r="S10" s="30">
        <v>62.368770443593597</v>
      </c>
      <c r="T10" s="28">
        <v>7.5619621805940701E-2</v>
      </c>
    </row>
    <row r="11" spans="1:20" s="31" customFormat="1" ht="15" customHeight="1" x14ac:dyDescent="0.25">
      <c r="A11" s="32" t="s">
        <v>28</v>
      </c>
      <c r="B11" s="33">
        <v>16074406074</v>
      </c>
      <c r="C11" s="34">
        <v>6.6535490398610897E-2</v>
      </c>
      <c r="D11" s="34">
        <v>9.7639637603565602E-2</v>
      </c>
      <c r="E11" s="33">
        <v>1517339037</v>
      </c>
      <c r="F11" s="33">
        <v>65816730</v>
      </c>
      <c r="G11" s="33">
        <v>1586825323</v>
      </c>
      <c r="H11" s="35">
        <v>6.4249019356817501</v>
      </c>
      <c r="I11" s="34">
        <v>4.6690261388449401E-2</v>
      </c>
      <c r="J11" s="33">
        <v>177481393</v>
      </c>
      <c r="K11" s="34">
        <v>1.10412410998545E-2</v>
      </c>
      <c r="L11" s="33">
        <v>91534622</v>
      </c>
      <c r="M11" s="33">
        <v>251040057</v>
      </c>
      <c r="N11" s="33">
        <v>319918312.5</v>
      </c>
      <c r="O11" s="34">
        <v>2.06961382790667E-2</v>
      </c>
      <c r="P11" s="34">
        <v>5.6999998092651397E-2</v>
      </c>
      <c r="Q11" s="33">
        <v>140083703.125</v>
      </c>
      <c r="R11" s="34">
        <v>8.1104682765889002E-3</v>
      </c>
      <c r="S11" s="36">
        <v>68.719045713128295</v>
      </c>
      <c r="T11" s="34">
        <v>7.3001883677995899E-2</v>
      </c>
    </row>
    <row r="12" spans="1:20" s="37" customFormat="1" ht="15" customHeight="1" x14ac:dyDescent="0.25">
      <c r="A12" s="26" t="s">
        <v>29</v>
      </c>
      <c r="B12" s="27">
        <v>16213175442</v>
      </c>
      <c r="C12" s="28">
        <v>5.9053273334707897E-2</v>
      </c>
      <c r="D12" s="28">
        <v>9.0653188740054499E-2</v>
      </c>
      <c r="E12" s="27">
        <v>1415477188</v>
      </c>
      <c r="F12" s="27">
        <v>71185508</v>
      </c>
      <c r="G12" s="27">
        <v>1489283589</v>
      </c>
      <c r="H12" s="29">
        <v>6.77982357716599</v>
      </c>
      <c r="I12" s="28">
        <v>5.5241565558085001E-2</v>
      </c>
      <c r="J12" s="27">
        <v>215228172</v>
      </c>
      <c r="K12" s="28">
        <v>1.32748931737613E-2</v>
      </c>
      <c r="L12" s="27">
        <v>137352960</v>
      </c>
      <c r="M12" s="27">
        <v>249245495</v>
      </c>
      <c r="N12" s="27">
        <v>322450687.5</v>
      </c>
      <c r="O12" s="28">
        <v>1.95425569779317E-2</v>
      </c>
      <c r="P12" s="28">
        <v>5.0333328247070298E-2</v>
      </c>
      <c r="Q12" s="27">
        <v>142821296.875</v>
      </c>
      <c r="R12" s="28">
        <v>7.9156925410450701E-3</v>
      </c>
      <c r="S12" s="30">
        <v>77.451927284695699</v>
      </c>
      <c r="T12" s="28">
        <v>6.8835065679767493E-2</v>
      </c>
    </row>
    <row r="13" spans="1:20" s="31" customFormat="1" ht="15" customHeight="1" x14ac:dyDescent="0.25">
      <c r="A13" s="32" t="s">
        <v>30</v>
      </c>
      <c r="B13" s="33">
        <v>16396354341</v>
      </c>
      <c r="C13" s="34">
        <v>5.2293765258290097E-2</v>
      </c>
      <c r="D13" s="34">
        <v>8.0105785017243997E-2</v>
      </c>
      <c r="E13" s="33">
        <v>1266851740</v>
      </c>
      <c r="F13" s="33">
        <v>71955855</v>
      </c>
      <c r="G13" s="33">
        <v>1334577321</v>
      </c>
      <c r="H13" s="35">
        <v>7.1603489761680503</v>
      </c>
      <c r="I13" s="34">
        <v>5.6126150580621599E-2</v>
      </c>
      <c r="J13" s="33">
        <v>264131736</v>
      </c>
      <c r="K13" s="34">
        <v>1.6109174668147E-2</v>
      </c>
      <c r="L13" s="33">
        <v>181464767</v>
      </c>
      <c r="M13" s="33">
        <v>280814581</v>
      </c>
      <c r="N13" s="33">
        <v>324939500</v>
      </c>
      <c r="O13" s="34">
        <v>1.6788134385157701E-2</v>
      </c>
      <c r="P13" s="34">
        <v>4.7666668891906697E-2</v>
      </c>
      <c r="Q13" s="33">
        <v>145219000</v>
      </c>
      <c r="R13" s="34">
        <v>7.7184282635465199E-3</v>
      </c>
      <c r="S13" s="36">
        <v>82.639870990057602</v>
      </c>
      <c r="T13" s="34">
        <v>6.8934384109534994E-2</v>
      </c>
    </row>
    <row r="14" spans="1:20" s="37" customFormat="1" ht="15" customHeight="1" x14ac:dyDescent="0.25">
      <c r="A14" s="26" t="s">
        <v>31</v>
      </c>
      <c r="B14" s="27">
        <v>16620175110</v>
      </c>
      <c r="C14" s="28">
        <v>4.9681604828771299E-2</v>
      </c>
      <c r="D14" s="28">
        <v>7.3876997805272196E-2</v>
      </c>
      <c r="E14" s="27">
        <v>1174008694</v>
      </c>
      <c r="F14" s="27">
        <v>67354030</v>
      </c>
      <c r="G14" s="27">
        <v>1248124580</v>
      </c>
      <c r="H14" s="29">
        <v>7.5809596627211198</v>
      </c>
      <c r="I14" s="28">
        <v>5.8741646245593797E-2</v>
      </c>
      <c r="J14" s="27">
        <v>274759930</v>
      </c>
      <c r="K14" s="28">
        <v>1.6531710898441899E-2</v>
      </c>
      <c r="L14" s="27">
        <v>221589644</v>
      </c>
      <c r="M14" s="27">
        <v>252497293</v>
      </c>
      <c r="N14" s="27">
        <v>327100687.5</v>
      </c>
      <c r="O14" s="28">
        <v>1.46654578601975E-2</v>
      </c>
      <c r="P14" s="28">
        <v>4.1666669845581102E-2</v>
      </c>
      <c r="Q14" s="27">
        <v>147348703.125</v>
      </c>
      <c r="R14" s="28">
        <v>6.65104581006615E-3</v>
      </c>
      <c r="S14" s="30">
        <v>84.596318307106301</v>
      </c>
      <c r="T14" s="28">
        <v>7.2249399270329404E-2</v>
      </c>
    </row>
    <row r="15" spans="1:20" s="31" customFormat="1" ht="15" customHeight="1" x14ac:dyDescent="0.25">
      <c r="A15" s="32" t="s">
        <v>32</v>
      </c>
      <c r="B15" s="33">
        <v>16850038590</v>
      </c>
      <c r="C15" s="34">
        <v>4.67858587853833E-2</v>
      </c>
      <c r="D15" s="34">
        <v>7.0142305695242602E-2</v>
      </c>
      <c r="E15" s="33">
        <v>1135139710</v>
      </c>
      <c r="F15" s="33">
        <v>71202441</v>
      </c>
      <c r="G15" s="33">
        <v>1203581339</v>
      </c>
      <c r="H15" s="35">
        <v>8.0256841251842008</v>
      </c>
      <c r="I15" s="34">
        <v>5.8663346363652301E-2</v>
      </c>
      <c r="J15" s="33">
        <v>309141616</v>
      </c>
      <c r="K15" s="34">
        <v>1.8346641424516801E-2</v>
      </c>
      <c r="L15" s="33">
        <v>227512870</v>
      </c>
      <c r="M15" s="33">
        <v>265668205</v>
      </c>
      <c r="N15" s="33">
        <v>328957406.25</v>
      </c>
      <c r="O15" s="34">
        <v>1.56228046204598E-2</v>
      </c>
      <c r="P15" s="34">
        <v>3.83333301544189E-2</v>
      </c>
      <c r="Q15" s="33">
        <v>149650703.125</v>
      </c>
      <c r="R15" s="34">
        <v>5.6762911878624998E-3</v>
      </c>
      <c r="S15" s="36">
        <v>91.940134477733196</v>
      </c>
      <c r="T15" s="34">
        <v>7.2215796128657903E-2</v>
      </c>
    </row>
    <row r="16" spans="1:20" s="37" customFormat="1" ht="15" customHeight="1" x14ac:dyDescent="0.25">
      <c r="A16" s="26" t="s">
        <v>33</v>
      </c>
      <c r="B16" s="27">
        <v>17111232936</v>
      </c>
      <c r="C16" s="28">
        <v>5.0760244410712897E-2</v>
      </c>
      <c r="D16" s="28">
        <v>6.9680398332384402E-2</v>
      </c>
      <c r="E16" s="27">
        <v>1129495564</v>
      </c>
      <c r="F16" s="27">
        <v>90825053</v>
      </c>
      <c r="G16" s="27">
        <v>1216020963</v>
      </c>
      <c r="H16" s="29">
        <v>8.4895606776518608</v>
      </c>
      <c r="I16" s="28">
        <v>5.7799004450229799E-2</v>
      </c>
      <c r="J16" s="27">
        <v>340226452</v>
      </c>
      <c r="K16" s="28">
        <v>1.9883222516607998E-2</v>
      </c>
      <c r="L16" s="27">
        <v>260650541</v>
      </c>
      <c r="M16" s="27">
        <v>180903894</v>
      </c>
      <c r="N16" s="27">
        <v>330653000</v>
      </c>
      <c r="O16" s="28">
        <v>1.32996159285503E-2</v>
      </c>
      <c r="P16" s="28">
        <v>3.5999999046325698E-2</v>
      </c>
      <c r="Q16" s="27">
        <v>151641000</v>
      </c>
      <c r="R16" s="28">
        <v>5.1544477120280003E-3</v>
      </c>
      <c r="S16" s="30">
        <v>99.480702438051196</v>
      </c>
      <c r="T16" s="28">
        <v>7.1966767329872505E-2</v>
      </c>
    </row>
    <row r="17" spans="1:20" s="31" customFormat="1" ht="15" customHeight="1" x14ac:dyDescent="0.25">
      <c r="A17" s="32" t="s">
        <v>34</v>
      </c>
      <c r="B17" s="33">
        <v>17405142855</v>
      </c>
      <c r="C17" s="34">
        <v>5.4553750687960097E-2</v>
      </c>
      <c r="D17" s="34">
        <v>7.4092383194800895E-2</v>
      </c>
      <c r="E17" s="33">
        <v>1222063512</v>
      </c>
      <c r="F17" s="33">
        <v>97504184</v>
      </c>
      <c r="G17" s="33">
        <v>1317148321</v>
      </c>
      <c r="H17" s="35">
        <v>8.9933972794450803</v>
      </c>
      <c r="I17" s="34">
        <v>5.9347782638450697E-2</v>
      </c>
      <c r="J17" s="33">
        <v>372051248</v>
      </c>
      <c r="K17" s="34">
        <v>2.1375937623696099E-2</v>
      </c>
      <c r="L17" s="33">
        <v>293070424</v>
      </c>
      <c r="M17" s="33">
        <v>212042928</v>
      </c>
      <c r="N17" s="33">
        <v>331697812.5</v>
      </c>
      <c r="O17" s="34">
        <v>-5.9752969183795898E-2</v>
      </c>
      <c r="P17" s="34">
        <v>6.7666668891906701E-2</v>
      </c>
      <c r="Q17" s="33">
        <v>142580000</v>
      </c>
      <c r="R17" s="34">
        <v>3.1598458202406498E-3</v>
      </c>
      <c r="S17" s="36">
        <v>113.404386554151</v>
      </c>
      <c r="T17" s="34">
        <v>6.7994515328235194E-2</v>
      </c>
    </row>
    <row r="18" spans="1:20" s="37" customFormat="1" ht="15" customHeight="1" x14ac:dyDescent="0.25">
      <c r="A18" s="26" t="s">
        <v>35</v>
      </c>
      <c r="B18" s="27">
        <v>17702872508</v>
      </c>
      <c r="C18" s="28">
        <v>4.1407746661946403E-2</v>
      </c>
      <c r="D18" s="28">
        <v>6.0997261789206197E-2</v>
      </c>
      <c r="E18" s="27">
        <v>1053889217</v>
      </c>
      <c r="F18" s="27">
        <v>60916588</v>
      </c>
      <c r="G18" s="27">
        <v>1112832335</v>
      </c>
      <c r="H18" s="29">
        <v>9.7443401100685296</v>
      </c>
      <c r="I18" s="28">
        <v>8.3499350388954299E-2</v>
      </c>
      <c r="J18" s="27">
        <v>541185266</v>
      </c>
      <c r="K18" s="28">
        <v>3.0570477517444499E-2</v>
      </c>
      <c r="L18" s="27">
        <v>297608921</v>
      </c>
      <c r="M18" s="27">
        <v>514517627</v>
      </c>
      <c r="N18" s="27">
        <v>332505312.5</v>
      </c>
      <c r="O18" s="28">
        <v>4.6326952412680603E-2</v>
      </c>
      <c r="P18" s="28">
        <v>4.1999998092651397E-2</v>
      </c>
      <c r="Q18" s="27">
        <v>149185296.875</v>
      </c>
      <c r="R18" s="28">
        <v>2.4344447553448201E-3</v>
      </c>
      <c r="S18" s="30">
        <v>138.59417330571199</v>
      </c>
      <c r="T18" s="28">
        <v>6.1951628782618798E-2</v>
      </c>
    </row>
    <row r="19" spans="1:20" s="31" customFormat="1" ht="15" customHeight="1" x14ac:dyDescent="0.25">
      <c r="A19" s="32" t="s">
        <v>36</v>
      </c>
      <c r="B19" s="33">
        <v>18098419111</v>
      </c>
      <c r="C19" s="34">
        <v>3.9000461348085103E-2</v>
      </c>
      <c r="D19" s="34">
        <v>6.5939176725944307E-2</v>
      </c>
      <c r="E19" s="33">
        <v>1154669501</v>
      </c>
      <c r="F19" s="33">
        <v>84974126</v>
      </c>
      <c r="G19" s="33">
        <v>1237032217</v>
      </c>
      <c r="H19" s="35">
        <v>10.7286851588239</v>
      </c>
      <c r="I19" s="34">
        <v>0.101017107124401</v>
      </c>
      <c r="J19" s="33">
        <v>661867801</v>
      </c>
      <c r="K19" s="34">
        <v>3.6570475959291103E-2</v>
      </c>
      <c r="L19" s="33">
        <v>395384253</v>
      </c>
      <c r="M19" s="33">
        <v>422935035</v>
      </c>
      <c r="N19" s="33">
        <v>334654000</v>
      </c>
      <c r="O19" s="34">
        <v>3.3298878837653603E-2</v>
      </c>
      <c r="P19" s="34">
        <v>3.5666670799255402E-2</v>
      </c>
      <c r="Q19" s="33">
        <v>154153000</v>
      </c>
      <c r="R19" s="34">
        <v>6.4621147970380698E-3</v>
      </c>
      <c r="S19" s="36">
        <v>147.32030346791601</v>
      </c>
      <c r="T19" s="34">
        <v>6.5935527030861002E-2</v>
      </c>
    </row>
    <row r="20" spans="1:20" s="37" customFormat="1" ht="15" customHeight="1" x14ac:dyDescent="0.25">
      <c r="A20" s="26" t="s">
        <v>37</v>
      </c>
      <c r="B20" s="27">
        <v>18615079162</v>
      </c>
      <c r="C20" s="28">
        <v>5.6600771494479001E-2</v>
      </c>
      <c r="D20" s="28">
        <v>7.8933999603595303E-2</v>
      </c>
      <c r="E20" s="27">
        <v>1359603787</v>
      </c>
      <c r="F20" s="27">
        <v>153685752</v>
      </c>
      <c r="G20" s="27">
        <v>1505645170</v>
      </c>
      <c r="H20" s="29">
        <v>11.4983356800454</v>
      </c>
      <c r="I20" s="28">
        <v>7.1737636982336803E-2</v>
      </c>
      <c r="J20" s="27">
        <v>459742202</v>
      </c>
      <c r="K20" s="28">
        <v>2.46973003981899E-2</v>
      </c>
      <c r="L20" s="27">
        <v>516601971</v>
      </c>
      <c r="M20" s="27">
        <v>168794186</v>
      </c>
      <c r="N20" s="27">
        <v>337559906.25</v>
      </c>
      <c r="O20" s="28">
        <v>1.6546568182260499E-2</v>
      </c>
      <c r="P20" s="28">
        <v>3.7999999523162797E-2</v>
      </c>
      <c r="Q20" s="27">
        <v>156703703.125</v>
      </c>
      <c r="R20" s="28">
        <v>8.6833154541705593E-3</v>
      </c>
      <c r="S20" s="30">
        <v>145.81558480822801</v>
      </c>
      <c r="T20" s="28">
        <v>7.2550790419833006E-2</v>
      </c>
    </row>
    <row r="21" spans="1:20" s="31" customFormat="1" ht="15" customHeight="1" x14ac:dyDescent="0.25">
      <c r="A21" s="32" t="s">
        <v>38</v>
      </c>
      <c r="B21" s="33">
        <v>18983711033</v>
      </c>
      <c r="C21" s="34">
        <v>6.8148977918547293E-2</v>
      </c>
      <c r="D21" s="34">
        <v>8.9716843032199303E-2</v>
      </c>
      <c r="E21" s="33">
        <v>1551056057</v>
      </c>
      <c r="F21" s="33">
        <v>198173836</v>
      </c>
      <c r="G21" s="33">
        <v>1733683967</v>
      </c>
      <c r="H21" s="35">
        <v>11.906209173618601</v>
      </c>
      <c r="I21" s="34">
        <v>3.5472393998812003E-2</v>
      </c>
      <c r="J21" s="33">
        <v>340326745</v>
      </c>
      <c r="K21" s="34">
        <v>1.7927303276393101E-2</v>
      </c>
      <c r="L21" s="33">
        <v>368202771</v>
      </c>
      <c r="M21" s="33">
        <v>128443481</v>
      </c>
      <c r="N21" s="33">
        <v>340728812.5</v>
      </c>
      <c r="O21" s="34">
        <v>1.23545261623823E-2</v>
      </c>
      <c r="P21" s="34">
        <v>4.1333332061767598E-2</v>
      </c>
      <c r="Q21" s="33">
        <v>158639703.125</v>
      </c>
      <c r="R21" s="34">
        <v>9.3876855376688901E-3</v>
      </c>
      <c r="S21" s="36">
        <v>151.406619491795</v>
      </c>
      <c r="T21" s="34">
        <v>7.39757177819204E-2</v>
      </c>
    </row>
    <row r="22" spans="1:20" s="37" customFormat="1" ht="15" customHeight="1" x14ac:dyDescent="0.25">
      <c r="A22" s="26" t="s">
        <v>39</v>
      </c>
      <c r="B22" s="27">
        <v>19239782929</v>
      </c>
      <c r="C22" s="28">
        <v>7.4566292265053402E-2</v>
      </c>
      <c r="D22" s="28">
        <v>9.58296219424115E-2</v>
      </c>
      <c r="E22" s="27">
        <v>1679023843</v>
      </c>
      <c r="F22" s="27">
        <v>218921749</v>
      </c>
      <c r="G22" s="27">
        <v>1875984640</v>
      </c>
      <c r="H22" s="29">
        <v>12.1302647621593</v>
      </c>
      <c r="I22" s="28">
        <v>1.8818381675772999E-2</v>
      </c>
      <c r="J22" s="27">
        <v>336552900</v>
      </c>
      <c r="K22" s="28">
        <v>1.7492551825661E-2</v>
      </c>
      <c r="L22" s="27">
        <v>255804636</v>
      </c>
      <c r="M22" s="27">
        <v>115112538</v>
      </c>
      <c r="N22" s="27">
        <v>342055406.25</v>
      </c>
      <c r="O22" s="28">
        <v>5.7759618616910497E-3</v>
      </c>
      <c r="P22" s="28">
        <v>4.4978752136230503E-2</v>
      </c>
      <c r="Q22" s="27">
        <v>159556000</v>
      </c>
      <c r="R22" s="28">
        <v>3.8934005617736701E-3</v>
      </c>
      <c r="S22" s="30">
        <v>157.51024267113101</v>
      </c>
      <c r="T22" s="28">
        <v>7.3692802918168099E-2</v>
      </c>
    </row>
    <row r="25" spans="1:20" ht="15" customHeight="1" x14ac:dyDescent="0.25">
      <c r="A25" t="str">
        <f t="shared" ref="A25:A38" si="0">A7</f>
        <v>2010</v>
      </c>
      <c r="B25" s="38">
        <f t="shared" ref="B25:B38" si="1">$B$22/SUMIF($A$2:$A$22,A25,$B$2:$B$22)-1</f>
        <v>0.20544741506070907</v>
      </c>
    </row>
    <row r="26" spans="1:20" ht="15" customHeight="1" x14ac:dyDescent="0.25">
      <c r="A26" t="str">
        <f t="shared" si="0"/>
        <v>2011</v>
      </c>
      <c r="B26" s="38">
        <f t="shared" si="1"/>
        <v>0.20564114487815277</v>
      </c>
    </row>
    <row r="27" spans="1:20" ht="15" customHeight="1" x14ac:dyDescent="0.25">
      <c r="A27" t="str">
        <f t="shared" si="0"/>
        <v>2012</v>
      </c>
      <c r="B27" s="38">
        <f t="shared" si="1"/>
        <v>0.20621021062157552</v>
      </c>
    </row>
    <row r="28" spans="1:20" ht="15" customHeight="1" x14ac:dyDescent="0.25">
      <c r="A28" t="str">
        <f t="shared" si="0"/>
        <v>2013</v>
      </c>
      <c r="B28" s="38">
        <f t="shared" si="1"/>
        <v>0.20385105888173949</v>
      </c>
    </row>
    <row r="29" spans="1:20" ht="15" customHeight="1" x14ac:dyDescent="0.25">
      <c r="A29" t="str">
        <f t="shared" si="0"/>
        <v>2014</v>
      </c>
      <c r="B29" s="38">
        <f t="shared" si="1"/>
        <v>0.19692029928993326</v>
      </c>
    </row>
    <row r="30" spans="1:20" ht="15" customHeight="1" x14ac:dyDescent="0.25">
      <c r="A30" t="str">
        <f t="shared" si="0"/>
        <v>2015</v>
      </c>
      <c r="B30" s="38">
        <f t="shared" si="1"/>
        <v>0.18667579943405888</v>
      </c>
    </row>
    <row r="31" spans="1:20" ht="15" customHeight="1" x14ac:dyDescent="0.25">
      <c r="A31" t="str">
        <f t="shared" si="0"/>
        <v>2016</v>
      </c>
      <c r="B31" s="38">
        <f t="shared" si="1"/>
        <v>0.1734183422036597</v>
      </c>
    </row>
    <row r="32" spans="1:20" ht="15" customHeight="1" x14ac:dyDescent="0.25">
      <c r="A32" t="str">
        <f t="shared" si="0"/>
        <v>2017</v>
      </c>
      <c r="B32" s="38">
        <f t="shared" si="1"/>
        <v>0.15761613831757026</v>
      </c>
    </row>
    <row r="33" spans="1:2" ht="15" customHeight="1" x14ac:dyDescent="0.25">
      <c r="A33" t="str">
        <f t="shared" si="0"/>
        <v>2018</v>
      </c>
      <c r="B33" s="38">
        <f t="shared" si="1"/>
        <v>0.14182426504460599</v>
      </c>
    </row>
    <row r="34" spans="1:2" ht="15" customHeight="1" x14ac:dyDescent="0.25">
      <c r="A34" t="str">
        <f t="shared" si="0"/>
        <v>2019</v>
      </c>
      <c r="B34" s="38">
        <f t="shared" si="1"/>
        <v>0.1243948931652834</v>
      </c>
    </row>
    <row r="35" spans="1:2" ht="15" customHeight="1" x14ac:dyDescent="0.25">
      <c r="A35" t="str">
        <f t="shared" si="0"/>
        <v>2020</v>
      </c>
      <c r="B35" s="38">
        <f t="shared" si="1"/>
        <v>0.10540792967251966</v>
      </c>
    </row>
    <row r="36" spans="1:2" ht="15" customHeight="1" x14ac:dyDescent="0.25">
      <c r="A36" t="str">
        <f t="shared" si="0"/>
        <v>2021</v>
      </c>
      <c r="B36" s="38">
        <f t="shared" si="1"/>
        <v>8.6817007822061809E-2</v>
      </c>
    </row>
    <row r="37" spans="1:2" ht="15" customHeight="1" x14ac:dyDescent="0.25">
      <c r="A37" t="str">
        <f t="shared" si="0"/>
        <v>2022</v>
      </c>
      <c r="B37" s="38">
        <f t="shared" si="1"/>
        <v>6.3064282631530633E-2</v>
      </c>
    </row>
    <row r="38" spans="1:2" ht="15" customHeight="1" x14ac:dyDescent="0.25">
      <c r="A38" t="str">
        <f t="shared" si="0"/>
        <v>2023</v>
      </c>
      <c r="B38" s="38">
        <f t="shared" si="1"/>
        <v>3.355901748058332E-2</v>
      </c>
    </row>
  </sheetData>
  <autoFilter ref="A1:T22" xr:uid="{00000000-0009-0000-0000-00000E000000}">
    <sortState xmlns:xlrd2="http://schemas.microsoft.com/office/spreadsheetml/2017/richdata2" ref="A2:T22">
      <sortCondition ref="A2:A22"/>
    </sortState>
  </autoFilter>
  <pageMargins left="0.7" right="0.7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8EB4E3"/>
  </sheetPr>
  <dimension ref="A1:O39"/>
  <sheetViews>
    <sheetView zoomScaleNormal="100" workbookViewId="0">
      <pane xSplit="1" ySplit="1" topLeftCell="B2" activePane="bottomRight" state="frozen"/>
      <selection activeCell="A25" sqref="A25"/>
      <selection pane="topRight" activeCell="A25" sqref="A25"/>
      <selection pane="bottomLeft" activeCell="A25" sqref="A25"/>
      <selection pane="bottomRight" activeCell="A25" sqref="A25"/>
    </sheetView>
  </sheetViews>
  <sheetFormatPr defaultColWidth="9.140625" defaultRowHeight="15" x14ac:dyDescent="0.25"/>
  <cols>
    <col min="1" max="1" width="9.42578125" customWidth="1"/>
    <col min="2" max="2" width="15" customWidth="1"/>
    <col min="3" max="3" width="13" customWidth="1"/>
    <col min="4" max="4" width="23.5703125" customWidth="1"/>
    <col min="5" max="5" width="19.42578125" customWidth="1"/>
    <col min="6" max="6" width="18.140625" customWidth="1"/>
    <col min="7" max="7" width="26.5703125" customWidth="1"/>
    <col min="8" max="8" width="18.5703125" customWidth="1"/>
    <col min="9" max="9" width="20" customWidth="1"/>
    <col min="10" max="10" width="12.7109375" customWidth="1"/>
    <col min="11" max="11" width="11.42578125" customWidth="1"/>
    <col min="12" max="12" width="19.7109375" customWidth="1"/>
    <col min="13" max="13" width="17.5703125" customWidth="1"/>
    <col min="14" max="14" width="21.5703125" customWidth="1"/>
    <col min="15" max="15" width="16.140625" customWidth="1"/>
  </cols>
  <sheetData>
    <row r="1" spans="1:15" s="25" customFormat="1" ht="15" customHeight="1" x14ac:dyDescent="0.25">
      <c r="A1" s="25" t="s">
        <v>130</v>
      </c>
      <c r="B1" s="25" t="s">
        <v>249</v>
      </c>
      <c r="C1" s="25" t="s">
        <v>216</v>
      </c>
      <c r="D1" s="25" t="s">
        <v>250</v>
      </c>
      <c r="E1" s="25" t="s">
        <v>251</v>
      </c>
      <c r="F1" s="25" t="s">
        <v>252</v>
      </c>
      <c r="G1" s="25" t="s">
        <v>237</v>
      </c>
      <c r="H1" s="25" t="s">
        <v>253</v>
      </c>
      <c r="I1" s="25" t="s">
        <v>254</v>
      </c>
      <c r="J1" s="25" t="s">
        <v>5</v>
      </c>
      <c r="K1" s="25" t="s">
        <v>241</v>
      </c>
      <c r="L1" s="25" t="s">
        <v>242</v>
      </c>
      <c r="M1" s="25" t="s">
        <v>111</v>
      </c>
      <c r="N1" s="25" t="s">
        <v>255</v>
      </c>
      <c r="O1" s="25" t="s">
        <v>245</v>
      </c>
    </row>
    <row r="2" spans="1:15" s="31" customFormat="1" ht="15" customHeight="1" x14ac:dyDescent="0.25">
      <c r="A2" s="32" t="s">
        <v>256</v>
      </c>
      <c r="B2" s="33">
        <v>13257235</v>
      </c>
      <c r="C2" s="34">
        <v>5.72749244483736E-2</v>
      </c>
      <c r="D2" s="36">
        <v>1071.73335201296</v>
      </c>
      <c r="E2" s="34" t="s">
        <v>246</v>
      </c>
      <c r="F2" s="33">
        <v>314824</v>
      </c>
      <c r="G2" s="34">
        <v>2.3747334945786201E-2</v>
      </c>
      <c r="H2" s="33">
        <v>186500</v>
      </c>
      <c r="I2" s="33">
        <v>160199</v>
      </c>
      <c r="J2" s="33">
        <v>282862906.25</v>
      </c>
      <c r="K2" s="34">
        <v>1.5828940763052302E-2</v>
      </c>
      <c r="L2" s="34">
        <v>3.9000000953674299E-2</v>
      </c>
      <c r="M2" s="33">
        <v>132541296.875</v>
      </c>
      <c r="N2" s="36">
        <v>63797.842360435498</v>
      </c>
      <c r="O2" s="34">
        <v>9.1472927812819002E-2</v>
      </c>
    </row>
    <row r="3" spans="1:15" s="37" customFormat="1" ht="15" customHeight="1" x14ac:dyDescent="0.25">
      <c r="A3" s="26" t="s">
        <v>257</v>
      </c>
      <c r="B3" s="27">
        <v>13483813</v>
      </c>
      <c r="C3" s="28">
        <v>6.6470157118152295E-2</v>
      </c>
      <c r="D3" s="30">
        <v>1103.1250396922901</v>
      </c>
      <c r="E3" s="28">
        <v>2.9290576448298099E-2</v>
      </c>
      <c r="F3" s="27">
        <v>282453</v>
      </c>
      <c r="G3" s="28">
        <v>2.0947561346334301E-2</v>
      </c>
      <c r="H3" s="27">
        <v>226578</v>
      </c>
      <c r="I3" s="27">
        <v>89620</v>
      </c>
      <c r="J3" s="27">
        <v>285593187.5</v>
      </c>
      <c r="K3" s="28">
        <v>-1.0172654914276101E-2</v>
      </c>
      <c r="L3" s="28">
        <v>5.5E-2</v>
      </c>
      <c r="M3" s="27">
        <v>131193000</v>
      </c>
      <c r="N3" s="30">
        <v>70271.496063001003</v>
      </c>
      <c r="O3" s="28">
        <v>8.8197068241841703E-2</v>
      </c>
    </row>
    <row r="4" spans="1:15" s="31" customFormat="1" ht="15" customHeight="1" x14ac:dyDescent="0.25">
      <c r="A4" s="32" t="s">
        <v>258</v>
      </c>
      <c r="B4" s="33">
        <v>13686230</v>
      </c>
      <c r="C4" s="34">
        <v>7.3058063510167803E-2</v>
      </c>
      <c r="D4" s="36">
        <v>1097.97396460133</v>
      </c>
      <c r="E4" s="34">
        <v>-4.6695296594823996E-3</v>
      </c>
      <c r="F4" s="33">
        <v>257744</v>
      </c>
      <c r="G4" s="34">
        <v>1.8832359239907601E-2</v>
      </c>
      <c r="H4" s="33">
        <v>202417</v>
      </c>
      <c r="I4" s="33">
        <v>98764</v>
      </c>
      <c r="J4" s="33">
        <v>288281812.5</v>
      </c>
      <c r="K4" s="34">
        <v>-4.77921840342088E-3</v>
      </c>
      <c r="L4" s="34">
        <v>5.86666679382324E-2</v>
      </c>
      <c r="M4" s="33">
        <v>130566000</v>
      </c>
      <c r="N4" s="36">
        <v>79954.776702885298</v>
      </c>
      <c r="O4" s="34">
        <v>8.1176990173448899E-2</v>
      </c>
    </row>
    <row r="5" spans="1:15" s="37" customFormat="1" ht="15" customHeight="1" x14ac:dyDescent="0.25">
      <c r="A5" s="26" t="s">
        <v>259</v>
      </c>
      <c r="B5" s="27">
        <v>13861291</v>
      </c>
      <c r="C5" s="28">
        <v>7.6715658344837803E-2</v>
      </c>
      <c r="D5" s="30">
        <v>1085.46852016814</v>
      </c>
      <c r="E5" s="28">
        <v>-1.13895637204141E-2</v>
      </c>
      <c r="F5" s="27">
        <v>257942</v>
      </c>
      <c r="G5" s="28">
        <v>1.8608800579974799E-2</v>
      </c>
      <c r="H5" s="27">
        <v>175061</v>
      </c>
      <c r="I5" s="27">
        <v>111650</v>
      </c>
      <c r="J5" s="27">
        <v>290818812.5</v>
      </c>
      <c r="K5" s="28">
        <v>-4.8024083605224799E-4</v>
      </c>
      <c r="L5" s="28">
        <v>5.8333330154418897E-2</v>
      </c>
      <c r="M5" s="27">
        <v>130503296.875</v>
      </c>
      <c r="N5" s="30">
        <v>91673.756721271406</v>
      </c>
      <c r="O5" s="28">
        <v>7.4688379061899096E-2</v>
      </c>
    </row>
    <row r="6" spans="1:15" s="31" customFormat="1" ht="15" customHeight="1" x14ac:dyDescent="0.25">
      <c r="A6" s="32" t="s">
        <v>260</v>
      </c>
      <c r="B6" s="33">
        <v>14041468</v>
      </c>
      <c r="C6" s="34">
        <v>7.7306443591458496E-2</v>
      </c>
      <c r="D6" s="36">
        <v>1087.60844592235</v>
      </c>
      <c r="E6" s="34">
        <v>1.97143050622877E-3</v>
      </c>
      <c r="F6" s="33">
        <v>238312</v>
      </c>
      <c r="G6" s="34">
        <v>1.6972014607019699E-2</v>
      </c>
      <c r="H6" s="33">
        <v>180177</v>
      </c>
      <c r="I6" s="33">
        <v>158391</v>
      </c>
      <c r="J6" s="33">
        <v>293478406.25</v>
      </c>
      <c r="K6" s="34">
        <v>1.5463210879131301E-2</v>
      </c>
      <c r="L6" s="34">
        <v>5.4333329200744601E-2</v>
      </c>
      <c r="M6" s="33">
        <v>132521296.875</v>
      </c>
      <c r="N6" s="36">
        <v>102501.750922413</v>
      </c>
      <c r="O6" s="34">
        <v>6.8951234418113697E-2</v>
      </c>
    </row>
    <row r="7" spans="1:15" s="37" customFormat="1" ht="15" customHeight="1" x14ac:dyDescent="0.25">
      <c r="A7" s="26" t="s">
        <v>247</v>
      </c>
      <c r="B7" s="27">
        <v>14193484</v>
      </c>
      <c r="C7" s="28">
        <v>6.9331822827060102E-2</v>
      </c>
      <c r="D7" s="30">
        <v>1110.3275111159101</v>
      </c>
      <c r="E7" s="28">
        <v>2.0889011370531601E-2</v>
      </c>
      <c r="F7" s="27">
        <v>263435</v>
      </c>
      <c r="G7" s="28">
        <v>1.8560277377985601E-2</v>
      </c>
      <c r="H7" s="27">
        <v>152016</v>
      </c>
      <c r="I7" s="27">
        <v>254015</v>
      </c>
      <c r="J7" s="27">
        <v>296217093.75</v>
      </c>
      <c r="K7" s="28">
        <v>1.8200848141979101E-2</v>
      </c>
      <c r="L7" s="28">
        <v>4.96666717529297E-2</v>
      </c>
      <c r="M7" s="27">
        <v>134933296.875</v>
      </c>
      <c r="N7" s="30">
        <v>114957.85652241801</v>
      </c>
      <c r="O7" s="28">
        <v>6.3761487665927097E-2</v>
      </c>
    </row>
    <row r="8" spans="1:15" s="31" customFormat="1" ht="15" customHeight="1" x14ac:dyDescent="0.25">
      <c r="A8" s="32" t="s">
        <v>248</v>
      </c>
      <c r="B8" s="33">
        <v>14354968</v>
      </c>
      <c r="C8" s="34">
        <v>6.7266219629780605E-2</v>
      </c>
      <c r="D8" s="36">
        <v>1158.4238986115399</v>
      </c>
      <c r="E8" s="34">
        <v>4.3317297837001001E-2</v>
      </c>
      <c r="F8" s="33">
        <v>319387</v>
      </c>
      <c r="G8" s="34">
        <v>2.2249231067599701E-2</v>
      </c>
      <c r="H8" s="33">
        <v>161483</v>
      </c>
      <c r="I8" s="33">
        <v>180301</v>
      </c>
      <c r="J8" s="33">
        <v>299075906.25</v>
      </c>
      <c r="K8" s="34">
        <v>1.57018554653914E-2</v>
      </c>
      <c r="L8" s="34">
        <v>4.4333329200744599E-2</v>
      </c>
      <c r="M8" s="33">
        <v>137052000</v>
      </c>
      <c r="N8" s="36">
        <v>122176.178449189</v>
      </c>
      <c r="O8" s="34">
        <v>6.3248180342499002E-2</v>
      </c>
    </row>
    <row r="9" spans="1:15" s="37" customFormat="1" ht="15" customHeight="1" x14ac:dyDescent="0.25">
      <c r="A9" s="26" t="s">
        <v>21</v>
      </c>
      <c r="B9" s="27">
        <v>14542010</v>
      </c>
      <c r="C9" s="28">
        <v>7.1120704617370398E-2</v>
      </c>
      <c r="D9" s="30">
        <v>1201.46431039711</v>
      </c>
      <c r="E9" s="28">
        <v>3.71542850912885E-2</v>
      </c>
      <c r="F9" s="27">
        <v>338695</v>
      </c>
      <c r="G9" s="28">
        <v>2.3290796801817601E-2</v>
      </c>
      <c r="H9" s="27">
        <v>187038</v>
      </c>
      <c r="I9" s="27">
        <v>118628</v>
      </c>
      <c r="J9" s="27">
        <v>301944906.25</v>
      </c>
      <c r="K9" s="28">
        <v>9.0163085908998592E-3</v>
      </c>
      <c r="L9" s="28">
        <v>4.80000019073486E-2</v>
      </c>
      <c r="M9" s="27">
        <v>138287703.125</v>
      </c>
      <c r="N9" s="30">
        <v>122993.94372402701</v>
      </c>
      <c r="O9" s="28">
        <v>6.5090590391562897E-2</v>
      </c>
    </row>
    <row r="10" spans="1:15" s="31" customFormat="1" ht="15" customHeight="1" x14ac:dyDescent="0.25">
      <c r="A10" s="32" t="s">
        <v>22</v>
      </c>
      <c r="B10" s="33">
        <v>14777007</v>
      </c>
      <c r="C10" s="34">
        <v>7.5808321118348496E-2</v>
      </c>
      <c r="D10" s="36">
        <v>1206.7827405927101</v>
      </c>
      <c r="E10" s="34">
        <v>4.4266235372775499E-3</v>
      </c>
      <c r="F10" s="33">
        <v>261603</v>
      </c>
      <c r="G10" s="34">
        <v>1.77033820177523E-2</v>
      </c>
      <c r="H10" s="33">
        <v>234995</v>
      </c>
      <c r="I10" s="33">
        <v>149230</v>
      </c>
      <c r="J10" s="33">
        <v>304776312.5</v>
      </c>
      <c r="K10" s="34">
        <v>-1.9717610918270199E-2</v>
      </c>
      <c r="L10" s="34">
        <v>6.8666667938232395E-2</v>
      </c>
      <c r="M10" s="33">
        <v>135561000</v>
      </c>
      <c r="N10" s="36">
        <v>96688.763051244299</v>
      </c>
      <c r="O10" s="34">
        <v>7.2945652993278098E-2</v>
      </c>
    </row>
    <row r="11" spans="1:15" s="37" customFormat="1" ht="15" customHeight="1" x14ac:dyDescent="0.25">
      <c r="A11" s="26" t="s">
        <v>23</v>
      </c>
      <c r="B11" s="27">
        <v>14968144</v>
      </c>
      <c r="C11" s="28">
        <v>7.8604128468408294E-2</v>
      </c>
      <c r="D11" s="30">
        <v>1158.22032521201</v>
      </c>
      <c r="E11" s="28">
        <v>-4.02412246605851E-2</v>
      </c>
      <c r="F11" s="27">
        <v>160038</v>
      </c>
      <c r="G11" s="28">
        <v>1.06919067587805E-2</v>
      </c>
      <c r="H11" s="27">
        <v>191136</v>
      </c>
      <c r="I11" s="27">
        <v>135097</v>
      </c>
      <c r="J11" s="27">
        <v>307443687.5</v>
      </c>
      <c r="K11" s="28">
        <v>-4.1199164951571603E-2</v>
      </c>
      <c r="L11" s="28">
        <v>9.93333339691162E-2</v>
      </c>
      <c r="M11" s="27">
        <v>129976000</v>
      </c>
      <c r="N11" s="30">
        <v>88813.837537355095</v>
      </c>
      <c r="O11" s="28">
        <v>7.4992574837145207E-2</v>
      </c>
    </row>
    <row r="12" spans="1:15" s="31" customFormat="1" ht="15" customHeight="1" x14ac:dyDescent="0.25">
      <c r="A12" s="32" t="s">
        <v>24</v>
      </c>
      <c r="B12" s="33">
        <v>15071909</v>
      </c>
      <c r="C12" s="34">
        <v>7.1813865505684304E-2</v>
      </c>
      <c r="D12" s="36">
        <v>1171.4196961185301</v>
      </c>
      <c r="E12" s="34">
        <v>1.13962521803492E-2</v>
      </c>
      <c r="F12" s="33">
        <v>142167</v>
      </c>
      <c r="G12" s="34">
        <v>9.4325808363094604E-3</v>
      </c>
      <c r="H12" s="33">
        <v>103764</v>
      </c>
      <c r="I12" s="33">
        <v>198249</v>
      </c>
      <c r="J12" s="33">
        <v>310010593.75</v>
      </c>
      <c r="K12" s="34">
        <v>5.8264362266879904E-3</v>
      </c>
      <c r="L12" s="34">
        <v>9.5000000000000001E-2</v>
      </c>
      <c r="M12" s="33">
        <v>130733296.875</v>
      </c>
      <c r="N12" s="36">
        <v>117196.851520604</v>
      </c>
      <c r="O12" s="34">
        <v>6.7302627840376897E-2</v>
      </c>
    </row>
    <row r="13" spans="1:15" s="37" customFormat="1" ht="15" customHeight="1" x14ac:dyDescent="0.25">
      <c r="A13" s="26" t="s">
        <v>25</v>
      </c>
      <c r="B13" s="27">
        <v>15142918</v>
      </c>
      <c r="C13" s="28">
        <v>6.8947497309455E-2</v>
      </c>
      <c r="D13" s="30">
        <v>1186.8293850561899</v>
      </c>
      <c r="E13" s="28">
        <v>1.3154712174225E-2</v>
      </c>
      <c r="F13" s="27">
        <v>232282</v>
      </c>
      <c r="G13" s="28">
        <v>1.53393157118067E-2</v>
      </c>
      <c r="H13" s="27">
        <v>71092</v>
      </c>
      <c r="I13" s="27">
        <v>109584</v>
      </c>
      <c r="J13" s="27">
        <v>312449906.25</v>
      </c>
      <c r="K13" s="28">
        <v>1.5122390754746201E-2</v>
      </c>
      <c r="L13" s="28">
        <v>8.6333332061767604E-2</v>
      </c>
      <c r="M13" s="27">
        <v>132710296.875</v>
      </c>
      <c r="N13" s="30">
        <v>129210.634260979</v>
      </c>
      <c r="O13" s="28">
        <v>6.5181738112545795E-2</v>
      </c>
    </row>
    <row r="14" spans="1:15" s="31" customFormat="1" ht="15" customHeight="1" x14ac:dyDescent="0.25">
      <c r="A14" s="32" t="s">
        <v>26</v>
      </c>
      <c r="B14" s="33">
        <v>15269241</v>
      </c>
      <c r="C14" s="34">
        <v>6.4313628753528501E-2</v>
      </c>
      <c r="D14" s="36">
        <v>1213.71101208753</v>
      </c>
      <c r="E14" s="34">
        <v>2.26499506751517E-2</v>
      </c>
      <c r="F14" s="33">
        <v>329152</v>
      </c>
      <c r="G14" s="34">
        <v>2.1556539712746701E-2</v>
      </c>
      <c r="H14" s="33">
        <v>126319</v>
      </c>
      <c r="I14" s="33">
        <v>188758</v>
      </c>
      <c r="J14" s="33">
        <v>314962812.5</v>
      </c>
      <c r="K14" s="34">
        <v>1.61660873385037E-2</v>
      </c>
      <c r="L14" s="34">
        <v>7.8000001907348598E-2</v>
      </c>
      <c r="M14" s="33">
        <v>134855703.125</v>
      </c>
      <c r="N14" s="36">
        <v>136235.16261096799</v>
      </c>
      <c r="O14" s="34">
        <v>6.4495884963036904E-2</v>
      </c>
    </row>
    <row r="15" spans="1:15" s="37" customFormat="1" ht="15" customHeight="1" x14ac:dyDescent="0.25">
      <c r="A15" s="26" t="s">
        <v>27</v>
      </c>
      <c r="B15" s="27">
        <v>15474638</v>
      </c>
      <c r="C15" s="28">
        <v>6.3457827804248801E-2</v>
      </c>
      <c r="D15" s="30">
        <v>1245.5216848790401</v>
      </c>
      <c r="E15" s="28">
        <v>2.62094291595848E-2</v>
      </c>
      <c r="F15" s="27">
        <v>424945</v>
      </c>
      <c r="G15" s="28">
        <v>2.7460739307762799E-2</v>
      </c>
      <c r="H15" s="27">
        <v>205293</v>
      </c>
      <c r="I15" s="27">
        <v>205866</v>
      </c>
      <c r="J15" s="27">
        <v>317344500</v>
      </c>
      <c r="K15" s="28">
        <v>1.7704803687738101E-2</v>
      </c>
      <c r="L15" s="28">
        <v>6.9333329200744601E-2</v>
      </c>
      <c r="M15" s="27">
        <v>137243296.875</v>
      </c>
      <c r="N15" s="30">
        <v>140374.35242951199</v>
      </c>
      <c r="O15" s="28">
        <v>6.4746482181777504E-2</v>
      </c>
    </row>
    <row r="16" spans="1:15" s="31" customFormat="1" ht="15" customHeight="1" x14ac:dyDescent="0.25">
      <c r="A16" s="32" t="s">
        <v>28</v>
      </c>
      <c r="B16" s="33">
        <v>15760275</v>
      </c>
      <c r="C16" s="34">
        <v>6.4276760085531903E-2</v>
      </c>
      <c r="D16" s="36">
        <v>1279.9970046705901</v>
      </c>
      <c r="E16" s="34">
        <v>2.7679421570963501E-2</v>
      </c>
      <c r="F16" s="33">
        <v>487797</v>
      </c>
      <c r="G16" s="34">
        <v>3.0951046222226501E-2</v>
      </c>
      <c r="H16" s="33">
        <v>284938</v>
      </c>
      <c r="I16" s="33">
        <v>254525</v>
      </c>
      <c r="J16" s="33">
        <v>319918312.5</v>
      </c>
      <c r="K16" s="34">
        <v>2.06961382790667E-2</v>
      </c>
      <c r="L16" s="34">
        <v>5.6999998092651397E-2</v>
      </c>
      <c r="M16" s="33">
        <v>140083703.125</v>
      </c>
      <c r="N16" s="36">
        <v>153625.84196329501</v>
      </c>
      <c r="O16" s="34">
        <v>6.2008858006648702E-2</v>
      </c>
    </row>
    <row r="17" spans="1:15" s="37" customFormat="1" ht="15" customHeight="1" x14ac:dyDescent="0.25">
      <c r="A17" s="26" t="s">
        <v>29</v>
      </c>
      <c r="B17" s="27">
        <v>16078412</v>
      </c>
      <c r="C17" s="28">
        <v>6.30377614239582E-2</v>
      </c>
      <c r="D17" s="30">
        <v>1333.1351267075199</v>
      </c>
      <c r="E17" s="28">
        <v>4.1514254988906603E-2</v>
      </c>
      <c r="F17" s="27">
        <v>543208</v>
      </c>
      <c r="G17" s="28">
        <v>3.3784928511596798E-2</v>
      </c>
      <c r="H17" s="27">
        <v>318833</v>
      </c>
      <c r="I17" s="27">
        <v>319108</v>
      </c>
      <c r="J17" s="27">
        <v>322450687.5</v>
      </c>
      <c r="K17" s="28">
        <v>1.95425569779317E-2</v>
      </c>
      <c r="L17" s="28">
        <v>5.0333328247070298E-2</v>
      </c>
      <c r="M17" s="27">
        <v>142821296.875</v>
      </c>
      <c r="N17" s="30">
        <v>166535.51332016999</v>
      </c>
      <c r="O17" s="28">
        <v>6.0334491795299497E-2</v>
      </c>
    </row>
    <row r="18" spans="1:15" s="31" customFormat="1" ht="15" customHeight="1" x14ac:dyDescent="0.25">
      <c r="A18" s="32" t="s">
        <v>30</v>
      </c>
      <c r="B18" s="33">
        <v>16414026</v>
      </c>
      <c r="C18" s="34">
        <v>6.6286926685012806E-2</v>
      </c>
      <c r="D18" s="36">
        <v>1369.79727235684</v>
      </c>
      <c r="E18" s="34">
        <v>2.7500697352315299E-2</v>
      </c>
      <c r="F18" s="33">
        <v>616675</v>
      </c>
      <c r="G18" s="34">
        <v>3.7570002630677002E-2</v>
      </c>
      <c r="H18" s="33">
        <v>335605</v>
      </c>
      <c r="I18" s="33">
        <v>261828</v>
      </c>
      <c r="J18" s="33">
        <v>324939500</v>
      </c>
      <c r="K18" s="34">
        <v>1.6788134385157701E-2</v>
      </c>
      <c r="L18" s="34">
        <v>4.7666668891906697E-2</v>
      </c>
      <c r="M18" s="33">
        <v>145219000</v>
      </c>
      <c r="N18" s="36">
        <v>174632.489859558</v>
      </c>
      <c r="O18" s="34">
        <v>6.0232295947022903E-2</v>
      </c>
    </row>
    <row r="19" spans="1:15" s="37" customFormat="1" ht="15" customHeight="1" x14ac:dyDescent="0.25">
      <c r="A19" s="26" t="s">
        <v>31</v>
      </c>
      <c r="B19" s="27">
        <v>16794093</v>
      </c>
      <c r="C19" s="28">
        <v>6.8454631688616596E-2</v>
      </c>
      <c r="D19" s="30">
        <v>1406.8971386257999</v>
      </c>
      <c r="E19" s="28">
        <v>2.7084202179148701E-2</v>
      </c>
      <c r="F19" s="27">
        <v>617648</v>
      </c>
      <c r="G19" s="28">
        <v>3.6777693204390401E-2</v>
      </c>
      <c r="H19" s="27">
        <v>380058</v>
      </c>
      <c r="I19" s="27">
        <v>319384</v>
      </c>
      <c r="J19" s="27">
        <v>327100687.5</v>
      </c>
      <c r="K19" s="28">
        <v>1.46654578601975E-2</v>
      </c>
      <c r="L19" s="28">
        <v>4.1666669845581102E-2</v>
      </c>
      <c r="M19" s="27">
        <v>147348703.125</v>
      </c>
      <c r="N19" s="30">
        <v>184398.36485423299</v>
      </c>
      <c r="O19" s="28">
        <v>5.9334743721890397E-2</v>
      </c>
    </row>
    <row r="20" spans="1:15" s="31" customFormat="1" ht="15" customHeight="1" x14ac:dyDescent="0.25">
      <c r="A20" s="32" t="s">
        <v>32</v>
      </c>
      <c r="B20" s="33">
        <v>17161341</v>
      </c>
      <c r="C20" s="34">
        <v>6.5924017511295493E-2</v>
      </c>
      <c r="D20" s="36">
        <v>1448.51561665489</v>
      </c>
      <c r="E20" s="34">
        <v>2.9581749003868899E-2</v>
      </c>
      <c r="F20" s="33">
        <v>672365</v>
      </c>
      <c r="G20" s="34">
        <v>3.9179047837811697E-2</v>
      </c>
      <c r="H20" s="33">
        <v>367217</v>
      </c>
      <c r="I20" s="33">
        <v>386505</v>
      </c>
      <c r="J20" s="33">
        <v>328957406.25</v>
      </c>
      <c r="K20" s="34">
        <v>1.56228046204598E-2</v>
      </c>
      <c r="L20" s="34">
        <v>3.83333301544189E-2</v>
      </c>
      <c r="M20" s="33">
        <v>149650703.125</v>
      </c>
      <c r="N20" s="36">
        <v>194334.627353263</v>
      </c>
      <c r="O20" s="34">
        <v>5.8487342058599401E-2</v>
      </c>
    </row>
    <row r="21" spans="1:15" s="37" customFormat="1" ht="15" customHeight="1" x14ac:dyDescent="0.25">
      <c r="A21" s="26" t="s">
        <v>33</v>
      </c>
      <c r="B21" s="27">
        <v>17538273</v>
      </c>
      <c r="C21" s="28">
        <v>6.6314571873347494E-2</v>
      </c>
      <c r="D21" s="30">
        <v>1485.6018056360699</v>
      </c>
      <c r="E21" s="28">
        <v>2.5602892060506699E-2</v>
      </c>
      <c r="F21" s="27">
        <v>730542</v>
      </c>
      <c r="G21" s="28">
        <v>4.1654158308517597E-2</v>
      </c>
      <c r="H21" s="27">
        <v>377189</v>
      </c>
      <c r="I21" s="27">
        <v>346440</v>
      </c>
      <c r="J21" s="27">
        <v>330653000</v>
      </c>
      <c r="K21" s="28">
        <v>1.32996159285503E-2</v>
      </c>
      <c r="L21" s="28">
        <v>3.5999999046325698E-2</v>
      </c>
      <c r="M21" s="27">
        <v>151641000</v>
      </c>
      <c r="N21" s="30">
        <v>207843.76271601301</v>
      </c>
      <c r="O21" s="28">
        <v>5.6900174924142698E-2</v>
      </c>
    </row>
    <row r="22" spans="1:15" s="31" customFormat="1" ht="15" customHeight="1" x14ac:dyDescent="0.25">
      <c r="A22" s="32" t="s">
        <v>34</v>
      </c>
      <c r="B22" s="33">
        <v>17993483</v>
      </c>
      <c r="C22" s="34">
        <v>6.7919438124228598E-2</v>
      </c>
      <c r="D22" s="36">
        <v>1507.95621323258</v>
      </c>
      <c r="E22" s="34">
        <v>1.5047375085101899E-2</v>
      </c>
      <c r="F22" s="33">
        <v>711201</v>
      </c>
      <c r="G22" s="34">
        <v>3.9525477085231402E-2</v>
      </c>
      <c r="H22" s="33">
        <v>455258</v>
      </c>
      <c r="I22" s="33">
        <v>397287</v>
      </c>
      <c r="J22" s="33">
        <v>331697812.5</v>
      </c>
      <c r="K22" s="34">
        <v>-5.9752969183795898E-2</v>
      </c>
      <c r="L22" s="34">
        <v>6.7666668891906701E-2</v>
      </c>
      <c r="M22" s="33">
        <v>142580000</v>
      </c>
      <c r="N22" s="36">
        <v>222930.504691215</v>
      </c>
      <c r="O22" s="34">
        <v>5.35155820813112E-2</v>
      </c>
    </row>
    <row r="23" spans="1:15" s="37" customFormat="1" ht="15" customHeight="1" x14ac:dyDescent="0.25">
      <c r="A23" s="26" t="s">
        <v>35</v>
      </c>
      <c r="B23" s="27">
        <v>18409111</v>
      </c>
      <c r="C23" s="28">
        <v>5.1282009465351698E-2</v>
      </c>
      <c r="D23" s="30">
        <v>1642.66333516349</v>
      </c>
      <c r="E23" s="28">
        <v>8.9330924034026093E-2</v>
      </c>
      <c r="F23" s="27">
        <v>831525</v>
      </c>
      <c r="G23" s="28">
        <v>4.5169209963479499E-2</v>
      </c>
      <c r="H23" s="27">
        <v>415624</v>
      </c>
      <c r="I23" s="27">
        <v>695305</v>
      </c>
      <c r="J23" s="27">
        <v>332505312.5</v>
      </c>
      <c r="K23" s="28">
        <v>4.6326952412680603E-2</v>
      </c>
      <c r="L23" s="28">
        <v>4.1999998092651397E-2</v>
      </c>
      <c r="M23" s="27">
        <v>149185296.875</v>
      </c>
      <c r="N23" s="30">
        <v>263762.63515118801</v>
      </c>
      <c r="O23" s="28">
        <v>4.8618183063237903E-2</v>
      </c>
    </row>
    <row r="24" spans="1:15" s="31" customFormat="1" ht="15" customHeight="1" x14ac:dyDescent="0.25">
      <c r="A24" s="32" t="s">
        <v>36</v>
      </c>
      <c r="B24" s="33">
        <v>18849151</v>
      </c>
      <c r="C24" s="34">
        <v>6.5978130556779896E-2</v>
      </c>
      <c r="D24" s="36">
        <v>1709.15848337639</v>
      </c>
      <c r="E24" s="34">
        <v>4.0480083039214701E-2</v>
      </c>
      <c r="F24" s="33">
        <v>1112743</v>
      </c>
      <c r="G24" s="34">
        <v>5.90341177700789E-2</v>
      </c>
      <c r="H24" s="33">
        <v>439887</v>
      </c>
      <c r="I24" s="33">
        <v>140880</v>
      </c>
      <c r="J24" s="33">
        <v>334654000</v>
      </c>
      <c r="K24" s="34">
        <v>3.3298878837653603E-2</v>
      </c>
      <c r="L24" s="34">
        <v>3.5666670799255402E-2</v>
      </c>
      <c r="M24" s="33">
        <v>154153000</v>
      </c>
      <c r="N24" s="36">
        <v>251988.52080811499</v>
      </c>
      <c r="O24" s="34">
        <v>5.27418466691085E-2</v>
      </c>
    </row>
    <row r="25" spans="1:15" s="37" customFormat="1" ht="15" customHeight="1" x14ac:dyDescent="0.25">
      <c r="A25" s="26" t="s">
        <v>37</v>
      </c>
      <c r="B25" s="27">
        <v>19440783</v>
      </c>
      <c r="C25" s="28">
        <v>7.7881669258136096E-2</v>
      </c>
      <c r="D25" s="30">
        <v>1731.37813059668</v>
      </c>
      <c r="E25" s="28">
        <v>1.30003434066577E-2</v>
      </c>
      <c r="F25" s="27">
        <v>1063385</v>
      </c>
      <c r="G25" s="28">
        <v>5.46986713446675E-2</v>
      </c>
      <c r="H25" s="27">
        <v>591671</v>
      </c>
      <c r="I25" s="27">
        <v>322840</v>
      </c>
      <c r="J25" s="27">
        <v>337559906.25</v>
      </c>
      <c r="K25" s="28">
        <v>1.6546568182260499E-2</v>
      </c>
      <c r="L25" s="28">
        <v>3.7999999523162797E-2</v>
      </c>
      <c r="M25" s="27">
        <v>156703703.125</v>
      </c>
      <c r="N25" s="30">
        <v>226682.449330987</v>
      </c>
      <c r="O25" s="28">
        <v>5.97868927869354E-2</v>
      </c>
    </row>
    <row r="26" spans="1:15" s="31" customFormat="1" ht="15" customHeight="1" x14ac:dyDescent="0.25">
      <c r="A26" s="32" t="s">
        <v>38</v>
      </c>
      <c r="B26" s="33">
        <v>20132653</v>
      </c>
      <c r="C26" s="34">
        <v>8.3007553394304504E-2</v>
      </c>
      <c r="D26" s="36">
        <v>1751.81955614393</v>
      </c>
      <c r="E26" s="34">
        <v>1.1806447815186701E-2</v>
      </c>
      <c r="F26" s="33">
        <v>774929</v>
      </c>
      <c r="G26" s="34">
        <v>3.8491151662922898E-2</v>
      </c>
      <c r="H26" s="33">
        <v>691865</v>
      </c>
      <c r="I26" s="33">
        <v>535804</v>
      </c>
      <c r="J26" s="33">
        <v>340728812.5</v>
      </c>
      <c r="K26" s="34">
        <v>1.23545261623823E-2</v>
      </c>
      <c r="L26" s="34">
        <v>4.1333332061767598E-2</v>
      </c>
      <c r="M26" s="33">
        <v>158639703.125</v>
      </c>
      <c r="N26" s="36">
        <v>226911.51576426599</v>
      </c>
      <c r="O26" s="34">
        <v>6.1131026464630603E-2</v>
      </c>
    </row>
    <row r="27" spans="1:15" s="37" customFormat="1" ht="15" customHeight="1" x14ac:dyDescent="0.25">
      <c r="A27" s="26" t="s">
        <v>39</v>
      </c>
      <c r="B27" s="27">
        <v>20660743</v>
      </c>
      <c r="C27" s="28">
        <v>8.5150700475899399E-2</v>
      </c>
      <c r="D27" s="30">
        <v>1758.4118824407001</v>
      </c>
      <c r="E27" s="28">
        <v>3.7631308964768801E-3</v>
      </c>
      <c r="F27" s="27">
        <v>594741</v>
      </c>
      <c r="G27" s="28">
        <v>2.8786041237723201E-2</v>
      </c>
      <c r="H27" s="27">
        <v>528020</v>
      </c>
      <c r="I27" s="27">
        <v>440489</v>
      </c>
      <c r="J27" s="27">
        <v>342055406.25</v>
      </c>
      <c r="K27" s="28">
        <v>5.7759618616910497E-3</v>
      </c>
      <c r="L27" s="28">
        <v>4.4978752136230503E-2</v>
      </c>
      <c r="M27" s="27">
        <v>159556000</v>
      </c>
      <c r="N27" s="30">
        <v>231889.51737919499</v>
      </c>
      <c r="O27" s="28">
        <v>6.0920988365121297E-2</v>
      </c>
    </row>
    <row r="30" spans="1:15" ht="15" customHeight="1" x14ac:dyDescent="0.25">
      <c r="A30" t="str">
        <f t="shared" ref="A30:A39" si="0">A17</f>
        <v>2015</v>
      </c>
      <c r="B30" s="38">
        <f t="shared" ref="B30:B39" si="1">$B$27/SUMIF($A$7:$A$27,A30,$B$7:$B$27)-1</f>
        <v>0.28499897875486702</v>
      </c>
    </row>
    <row r="31" spans="1:15" ht="15" customHeight="1" x14ac:dyDescent="0.25">
      <c r="A31" t="str">
        <f t="shared" si="0"/>
        <v>2016</v>
      </c>
      <c r="B31" s="38">
        <f t="shared" si="1"/>
        <v>0.25872488565571916</v>
      </c>
    </row>
    <row r="32" spans="1:15" ht="15" customHeight="1" x14ac:dyDescent="0.25">
      <c r="A32" t="str">
        <f t="shared" si="0"/>
        <v>2017</v>
      </c>
      <c r="B32" s="38">
        <f t="shared" si="1"/>
        <v>0.23023869166378907</v>
      </c>
    </row>
    <row r="33" spans="1:2" ht="15" customHeight="1" x14ac:dyDescent="0.25">
      <c r="A33" t="str">
        <f t="shared" si="0"/>
        <v>2018</v>
      </c>
      <c r="B33" s="38">
        <f t="shared" si="1"/>
        <v>0.20391192040295691</v>
      </c>
    </row>
    <row r="34" spans="1:2" ht="15" customHeight="1" x14ac:dyDescent="0.25">
      <c r="A34" t="str">
        <f t="shared" si="0"/>
        <v>2019</v>
      </c>
      <c r="B34" s="38">
        <f t="shared" si="1"/>
        <v>0.17803748407839248</v>
      </c>
    </row>
    <row r="35" spans="1:2" ht="15" customHeight="1" x14ac:dyDescent="0.25">
      <c r="A35" t="str">
        <f t="shared" si="0"/>
        <v>2020</v>
      </c>
      <c r="B35" s="38">
        <f t="shared" si="1"/>
        <v>0.14823478033685866</v>
      </c>
    </row>
    <row r="36" spans="1:2" ht="15" customHeight="1" x14ac:dyDescent="0.25">
      <c r="A36" t="str">
        <f t="shared" si="0"/>
        <v>2021</v>
      </c>
      <c r="B36" s="38">
        <f t="shared" si="1"/>
        <v>0.12231074058926583</v>
      </c>
    </row>
    <row r="37" spans="1:2" ht="15" customHeight="1" x14ac:dyDescent="0.25">
      <c r="A37" t="str">
        <f t="shared" si="0"/>
        <v>2022</v>
      </c>
      <c r="B37" s="38">
        <f t="shared" si="1"/>
        <v>9.6110005166810897E-2</v>
      </c>
    </row>
    <row r="38" spans="1:2" ht="15" customHeight="1" x14ac:dyDescent="0.25">
      <c r="A38" t="str">
        <f t="shared" si="0"/>
        <v>2023</v>
      </c>
      <c r="B38" s="38">
        <f t="shared" si="1"/>
        <v>6.2752616496979607E-2</v>
      </c>
    </row>
    <row r="39" spans="1:2" ht="15" customHeight="1" x14ac:dyDescent="0.25">
      <c r="A39" t="str">
        <f t="shared" si="0"/>
        <v>2024</v>
      </c>
      <c r="B39" s="38">
        <f t="shared" si="1"/>
        <v>2.6230522127411726E-2</v>
      </c>
    </row>
  </sheetData>
  <autoFilter ref="A1:O27" xr:uid="{00000000-0009-0000-0000-00000F000000}">
    <sortState xmlns:xlrd2="http://schemas.microsoft.com/office/spreadsheetml/2017/richdata2" ref="A2:O27">
      <sortCondition ref="A2:A27"/>
    </sortState>
  </autoFilter>
  <pageMargins left="0.7" right="0.7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8EB4E3"/>
  </sheetPr>
  <dimension ref="A1:S34"/>
  <sheetViews>
    <sheetView zoomScaleNormal="100" workbookViewId="0">
      <pane xSplit="1" ySplit="1" topLeftCell="B8" activePane="bottomRight" state="frozen"/>
      <selection pane="topRight" activeCell="B1" sqref="B1"/>
      <selection pane="bottomLeft" activeCell="A8" sqref="A8"/>
      <selection pane="bottomRight" activeCell="D33" sqref="D33"/>
    </sheetView>
  </sheetViews>
  <sheetFormatPr defaultColWidth="9.140625" defaultRowHeight="15" x14ac:dyDescent="0.25"/>
  <cols>
    <col min="1" max="1" width="9.42578125" customWidth="1"/>
    <col min="2" max="2" width="14.28515625" customWidth="1"/>
    <col min="3" max="3" width="13" customWidth="1"/>
    <col min="4" max="4" width="15.7109375" customWidth="1"/>
    <col min="5" max="5" width="17.7109375" customWidth="1"/>
    <col min="6" max="6" width="18" customWidth="1"/>
    <col min="7" max="7" width="16.85546875" customWidth="1"/>
    <col min="8" max="8" width="21.7109375" customWidth="1"/>
    <col min="9" max="9" width="26" customWidth="1"/>
    <col min="10" max="10" width="15.42578125" customWidth="1"/>
    <col min="11" max="11" width="26.5703125" customWidth="1"/>
    <col min="12" max="12" width="16" customWidth="1"/>
    <col min="13" max="13" width="17.28515625" customWidth="1"/>
    <col min="14" max="14" width="12.7109375" customWidth="1"/>
    <col min="15" max="15" width="11.42578125" customWidth="1"/>
    <col min="16" max="16" width="19.7109375" customWidth="1"/>
    <col min="17" max="17" width="17.5703125" customWidth="1"/>
    <col min="18" max="18" width="19.7109375" customWidth="1"/>
    <col min="19" max="19" width="16.140625" customWidth="1"/>
  </cols>
  <sheetData>
    <row r="1" spans="1:19" s="25" customFormat="1" ht="15" customHeight="1" x14ac:dyDescent="0.25">
      <c r="A1" s="25" t="s">
        <v>130</v>
      </c>
      <c r="B1" s="25" t="s">
        <v>229</v>
      </c>
      <c r="C1" s="25" t="s">
        <v>216</v>
      </c>
      <c r="D1" s="25" t="s">
        <v>230</v>
      </c>
      <c r="E1" s="25" t="s">
        <v>231</v>
      </c>
      <c r="F1" s="25" t="s">
        <v>232</v>
      </c>
      <c r="G1" s="25" t="s">
        <v>233</v>
      </c>
      <c r="H1" s="25" t="s">
        <v>234</v>
      </c>
      <c r="I1" s="25" t="s">
        <v>235</v>
      </c>
      <c r="J1" s="25" t="s">
        <v>236</v>
      </c>
      <c r="K1" s="25" t="s">
        <v>237</v>
      </c>
      <c r="L1" s="25" t="s">
        <v>238</v>
      </c>
      <c r="M1" s="25" t="s">
        <v>240</v>
      </c>
      <c r="N1" s="25" t="s">
        <v>5</v>
      </c>
      <c r="O1" s="25" t="s">
        <v>241</v>
      </c>
      <c r="P1" s="25" t="s">
        <v>242</v>
      </c>
      <c r="Q1" s="25" t="s">
        <v>111</v>
      </c>
      <c r="R1" s="25" t="s">
        <v>244</v>
      </c>
      <c r="S1" s="25" t="s">
        <v>245</v>
      </c>
    </row>
    <row r="2" spans="1:19" s="31" customFormat="1" ht="15" customHeight="1" x14ac:dyDescent="0.25">
      <c r="A2" s="26" t="s">
        <v>247</v>
      </c>
      <c r="B2" s="27">
        <v>7294365261</v>
      </c>
      <c r="C2" s="28">
        <v>0.10096465321494399</v>
      </c>
      <c r="D2" s="28">
        <v>0.11254941088615</v>
      </c>
      <c r="E2" s="27">
        <v>761504986</v>
      </c>
      <c r="F2" s="27">
        <v>83114937</v>
      </c>
      <c r="G2" s="27">
        <v>836755211</v>
      </c>
      <c r="H2" s="29">
        <v>24.448893593963799</v>
      </c>
      <c r="I2" s="28">
        <v>3.6336010193184901E-2</v>
      </c>
      <c r="J2" s="27">
        <v>140193520</v>
      </c>
      <c r="K2" s="28">
        <v>1.9219426911558399E-2</v>
      </c>
      <c r="L2" s="27">
        <v>93444531</v>
      </c>
      <c r="M2" s="27">
        <v>150337143</v>
      </c>
      <c r="N2" s="27">
        <v>296217093.75</v>
      </c>
      <c r="O2" s="28">
        <v>1.8200848141979101E-2</v>
      </c>
      <c r="P2" s="28">
        <v>4.96666717529297E-2</v>
      </c>
      <c r="Q2" s="27">
        <v>134933296.875</v>
      </c>
      <c r="R2" s="30">
        <v>198.312727039213</v>
      </c>
      <c r="S2" s="28">
        <v>7.3661459390367195E-2</v>
      </c>
    </row>
    <row r="3" spans="1:19" s="37" customFormat="1" ht="15" customHeight="1" x14ac:dyDescent="0.25">
      <c r="A3" s="32" t="s">
        <v>248</v>
      </c>
      <c r="B3" s="33">
        <v>7402271253</v>
      </c>
      <c r="C3" s="34">
        <v>9.63129957864029E-2</v>
      </c>
      <c r="D3" s="34">
        <v>0.111843911386255</v>
      </c>
      <c r="E3" s="33">
        <v>773644220</v>
      </c>
      <c r="F3" s="33">
        <v>79842772</v>
      </c>
      <c r="G3" s="33">
        <v>846135519</v>
      </c>
      <c r="H3" s="35">
        <v>26.373426025981502</v>
      </c>
      <c r="I3" s="34">
        <v>7.87165449684325E-2</v>
      </c>
      <c r="J3" s="33">
        <v>163060850</v>
      </c>
      <c r="K3" s="34">
        <v>2.20284888822352E-2</v>
      </c>
      <c r="L3" s="33">
        <v>102165168</v>
      </c>
      <c r="M3" s="33">
        <v>126027831</v>
      </c>
      <c r="N3" s="33">
        <v>299075906.25</v>
      </c>
      <c r="O3" s="34">
        <v>1.57018554653914E-2</v>
      </c>
      <c r="P3" s="34">
        <v>4.4333329200744599E-2</v>
      </c>
      <c r="Q3" s="33">
        <v>137052000</v>
      </c>
      <c r="R3" s="36">
        <v>220.01593375548799</v>
      </c>
      <c r="S3" s="34">
        <v>7.0680425160354596E-2</v>
      </c>
    </row>
    <row r="4" spans="1:19" s="31" customFormat="1" ht="15" customHeight="1" x14ac:dyDescent="0.25">
      <c r="A4" s="26" t="s">
        <v>21</v>
      </c>
      <c r="B4" s="27">
        <v>7514925536</v>
      </c>
      <c r="C4" s="28">
        <v>9.8253639834868498E-2</v>
      </c>
      <c r="D4" s="28">
        <v>0.11982791457289001</v>
      </c>
      <c r="E4" s="27">
        <v>842856002</v>
      </c>
      <c r="F4" s="27">
        <v>84542284</v>
      </c>
      <c r="G4" s="27">
        <v>921248898</v>
      </c>
      <c r="H4" s="29">
        <v>29.049226887652999</v>
      </c>
      <c r="I4" s="28">
        <v>0.101458220067254</v>
      </c>
      <c r="J4" s="27">
        <v>173173696</v>
      </c>
      <c r="K4" s="28">
        <v>2.3043966992143498E-2</v>
      </c>
      <c r="L4" s="27">
        <v>112510410</v>
      </c>
      <c r="M4" s="27">
        <v>87273921</v>
      </c>
      <c r="N4" s="27">
        <v>301944906.25</v>
      </c>
      <c r="O4" s="28">
        <v>9.0163085908998592E-3</v>
      </c>
      <c r="P4" s="28">
        <v>4.80000019073486E-2</v>
      </c>
      <c r="Q4" s="27">
        <v>138287703.125</v>
      </c>
      <c r="R4" s="30">
        <v>241.35248272528801</v>
      </c>
      <c r="S4" s="28">
        <v>7.1037885733628806E-2</v>
      </c>
    </row>
    <row r="5" spans="1:19" s="37" customFormat="1" ht="15" customHeight="1" x14ac:dyDescent="0.25">
      <c r="A5" s="32" t="s">
        <v>22</v>
      </c>
      <c r="B5" s="33">
        <v>7629122376</v>
      </c>
      <c r="C5" s="34">
        <v>0.10750413685591099</v>
      </c>
      <c r="D5" s="34">
        <v>0.1344126988937</v>
      </c>
      <c r="E5" s="33">
        <v>945840222</v>
      </c>
      <c r="F5" s="33">
        <v>102183285</v>
      </c>
      <c r="G5" s="33">
        <v>1042349270</v>
      </c>
      <c r="H5" s="35">
        <v>28.794665027738102</v>
      </c>
      <c r="I5" s="34">
        <v>-8.7631199583854194E-3</v>
      </c>
      <c r="J5" s="33">
        <v>125738027</v>
      </c>
      <c r="K5" s="34">
        <v>1.6481322595578201E-2</v>
      </c>
      <c r="L5" s="33">
        <v>114115868</v>
      </c>
      <c r="M5" s="33">
        <v>32192086</v>
      </c>
      <c r="N5" s="33">
        <v>304776312.5</v>
      </c>
      <c r="O5" s="34">
        <v>-1.9717610918270199E-2</v>
      </c>
      <c r="P5" s="34">
        <v>6.8666667938232395E-2</v>
      </c>
      <c r="Q5" s="33">
        <v>135561000</v>
      </c>
      <c r="R5" s="36">
        <v>197.69148243607299</v>
      </c>
      <c r="S5" s="34">
        <v>8.2546796347589907E-2</v>
      </c>
    </row>
    <row r="6" spans="1:19" s="31" customFormat="1" ht="15" customHeight="1" x14ac:dyDescent="0.25">
      <c r="A6" s="26" t="s">
        <v>23</v>
      </c>
      <c r="B6" s="27">
        <v>7708708579</v>
      </c>
      <c r="C6" s="28">
        <v>0.122520005824701</v>
      </c>
      <c r="D6" s="28">
        <v>0.15386608037917199</v>
      </c>
      <c r="E6" s="27">
        <v>1082675753</v>
      </c>
      <c r="F6" s="27">
        <v>117096913</v>
      </c>
      <c r="G6" s="27">
        <v>1197170439</v>
      </c>
      <c r="H6" s="29">
        <v>26.200772274670001</v>
      </c>
      <c r="I6" s="28">
        <v>-9.0082407646325094E-2</v>
      </c>
      <c r="J6" s="27">
        <v>71909712</v>
      </c>
      <c r="K6" s="28">
        <v>9.3283733926452801E-3</v>
      </c>
      <c r="L6" s="27">
        <v>79498815</v>
      </c>
      <c r="M6" s="27">
        <v>-44806708</v>
      </c>
      <c r="N6" s="27">
        <v>307443687.5</v>
      </c>
      <c r="O6" s="28">
        <v>-4.1199164951571603E-2</v>
      </c>
      <c r="P6" s="28">
        <v>9.93333339691162E-2</v>
      </c>
      <c r="Q6" s="27">
        <v>129976000</v>
      </c>
      <c r="R6" s="30">
        <v>168.54544154400699</v>
      </c>
      <c r="S6" s="28">
        <v>8.8491236790347205E-2</v>
      </c>
    </row>
    <row r="7" spans="1:19" s="37" customFormat="1" ht="15" customHeight="1" x14ac:dyDescent="0.25">
      <c r="A7" s="32" t="s">
        <v>24</v>
      </c>
      <c r="B7" s="33">
        <v>7746105914</v>
      </c>
      <c r="C7" s="34">
        <v>0.12436749067152</v>
      </c>
      <c r="D7" s="34">
        <v>0.15457416076271599</v>
      </c>
      <c r="E7" s="33">
        <v>1113172764</v>
      </c>
      <c r="F7" s="33">
        <v>94882571</v>
      </c>
      <c r="G7" s="33">
        <v>1205404353</v>
      </c>
      <c r="H7" s="35">
        <v>25.4403056754063</v>
      </c>
      <c r="I7" s="34">
        <v>-2.9024587187412399E-2</v>
      </c>
      <c r="J7" s="33">
        <v>52139021</v>
      </c>
      <c r="K7" s="34">
        <v>6.7309976882404896E-3</v>
      </c>
      <c r="L7" s="33">
        <v>37307382</v>
      </c>
      <c r="M7" s="33">
        <v>18451703</v>
      </c>
      <c r="N7" s="33">
        <v>310010593.75</v>
      </c>
      <c r="O7" s="34">
        <v>5.8264362266879904E-3</v>
      </c>
      <c r="P7" s="34">
        <v>9.5000000000000001E-2</v>
      </c>
      <c r="Q7" s="33">
        <v>130733296.875</v>
      </c>
      <c r="R7" s="36">
        <v>193.67791795752501</v>
      </c>
      <c r="S7" s="34">
        <v>7.9648398312219107E-2</v>
      </c>
    </row>
    <row r="8" spans="1:19" s="31" customFormat="1" ht="15" customHeight="1" x14ac:dyDescent="0.25">
      <c r="A8" s="26" t="s">
        <v>25</v>
      </c>
      <c r="B8" s="27">
        <v>7764104594</v>
      </c>
      <c r="C8" s="28">
        <v>0.12093625924689599</v>
      </c>
      <c r="D8" s="28">
        <v>0.15047537032518399</v>
      </c>
      <c r="E8" s="27">
        <v>1097848409</v>
      </c>
      <c r="F8" s="27">
        <v>81425551</v>
      </c>
      <c r="G8" s="27">
        <v>1177230436</v>
      </c>
      <c r="H8" s="29">
        <v>25.878147476485001</v>
      </c>
      <c r="I8" s="28">
        <v>1.7210555826846701E-2</v>
      </c>
      <c r="J8" s="27">
        <v>59323068</v>
      </c>
      <c r="K8" s="28">
        <v>7.6406837751572896E-3</v>
      </c>
      <c r="L8" s="27">
        <v>17895918</v>
      </c>
      <c r="M8" s="27">
        <v>42478451</v>
      </c>
      <c r="N8" s="27">
        <v>312449906.25</v>
      </c>
      <c r="O8" s="28">
        <v>1.5122390754746201E-2</v>
      </c>
      <c r="P8" s="28">
        <v>8.6333332061767604E-2</v>
      </c>
      <c r="Q8" s="27">
        <v>132710296.875</v>
      </c>
      <c r="R8" s="30">
        <v>218.85949538471499</v>
      </c>
      <c r="S8" s="28">
        <v>7.3829289392207703E-2</v>
      </c>
    </row>
    <row r="9" spans="1:19" s="37" customFormat="1" ht="15" customHeight="1" x14ac:dyDescent="0.25">
      <c r="A9" s="32" t="s">
        <v>26</v>
      </c>
      <c r="B9" s="33">
        <v>7782052692</v>
      </c>
      <c r="C9" s="34">
        <v>0.117121195534562</v>
      </c>
      <c r="D9" s="34">
        <v>0.14698437691927599</v>
      </c>
      <c r="E9" s="33">
        <v>1074718541</v>
      </c>
      <c r="F9" s="33">
        <v>80941839</v>
      </c>
      <c r="G9" s="33">
        <v>1154438525</v>
      </c>
      <c r="H9" s="35">
        <v>26.627856424371299</v>
      </c>
      <c r="I9" s="34">
        <v>2.89707348088801E-2</v>
      </c>
      <c r="J9" s="33">
        <v>72123543</v>
      </c>
      <c r="K9" s="34">
        <v>9.2679330061775905E-3</v>
      </c>
      <c r="L9" s="33">
        <v>17938511</v>
      </c>
      <c r="M9" s="33">
        <v>46170931</v>
      </c>
      <c r="N9" s="33">
        <v>314962812.5</v>
      </c>
      <c r="O9" s="34">
        <v>1.61660873385037E-2</v>
      </c>
      <c r="P9" s="34">
        <v>7.8000001907348598E-2</v>
      </c>
      <c r="Q9" s="33">
        <v>134855703.125</v>
      </c>
      <c r="R9" s="36">
        <v>228.23820187452199</v>
      </c>
      <c r="S9" s="34">
        <v>7.2062724379364604E-2</v>
      </c>
    </row>
    <row r="10" spans="1:19" s="31" customFormat="1" ht="15" customHeight="1" x14ac:dyDescent="0.25">
      <c r="A10" s="26" t="s">
        <v>27</v>
      </c>
      <c r="B10" s="27">
        <v>7805272869</v>
      </c>
      <c r="C10" s="28">
        <v>0.1129843235209</v>
      </c>
      <c r="D10" s="28">
        <v>0.14180354045683699</v>
      </c>
      <c r="E10" s="27">
        <v>1039016583</v>
      </c>
      <c r="F10" s="27">
        <v>81842117</v>
      </c>
      <c r="G10" s="27">
        <v>1118953630</v>
      </c>
      <c r="H10" s="29">
        <v>27.734407403658501</v>
      </c>
      <c r="I10" s="28">
        <v>4.1556141870828303E-2</v>
      </c>
      <c r="J10" s="27">
        <v>85617635</v>
      </c>
      <c r="K10" s="28">
        <v>1.09692045924551E-2</v>
      </c>
      <c r="L10" s="27">
        <v>22829827</v>
      </c>
      <c r="M10" s="27">
        <v>52481130</v>
      </c>
      <c r="N10" s="27">
        <v>317344500</v>
      </c>
      <c r="O10" s="28">
        <v>1.7704803687738101E-2</v>
      </c>
      <c r="P10" s="28">
        <v>6.9333329200744601E-2</v>
      </c>
      <c r="Q10" s="27">
        <v>137243296.875</v>
      </c>
      <c r="R10" s="30">
        <v>248.163358084637</v>
      </c>
      <c r="S10" s="28">
        <v>6.9555885438782994E-2</v>
      </c>
    </row>
    <row r="11" spans="1:19" s="37" customFormat="1" ht="15" customHeight="1" x14ac:dyDescent="0.25">
      <c r="A11" s="32" t="s">
        <v>28</v>
      </c>
      <c r="B11" s="33">
        <v>7836790736</v>
      </c>
      <c r="C11" s="34">
        <v>0.106707368764938</v>
      </c>
      <c r="D11" s="34">
        <v>0.13692298733175101</v>
      </c>
      <c r="E11" s="33">
        <v>1008458003</v>
      </c>
      <c r="F11" s="33">
        <v>81357211</v>
      </c>
      <c r="G11" s="33">
        <v>1088659595</v>
      </c>
      <c r="H11" s="35">
        <v>29.114372979938899</v>
      </c>
      <c r="I11" s="34">
        <v>4.9756447152298003E-2</v>
      </c>
      <c r="J11" s="33">
        <v>114117349</v>
      </c>
      <c r="K11" s="34">
        <v>1.45617450872814E-2</v>
      </c>
      <c r="L11" s="33">
        <v>31505885</v>
      </c>
      <c r="M11" s="33">
        <v>77347428</v>
      </c>
      <c r="N11" s="33">
        <v>319918312.5</v>
      </c>
      <c r="O11" s="34">
        <v>2.06961382790667E-2</v>
      </c>
      <c r="P11" s="34">
        <v>5.6999998092651397E-2</v>
      </c>
      <c r="Q11" s="33">
        <v>140083703.125</v>
      </c>
      <c r="R11" s="36">
        <v>270.00502814679299</v>
      </c>
      <c r="S11" s="34">
        <v>6.7292473960714E-2</v>
      </c>
    </row>
    <row r="12" spans="1:19" s="31" customFormat="1" ht="15" customHeight="1" x14ac:dyDescent="0.25">
      <c r="A12" s="26" t="s">
        <v>29</v>
      </c>
      <c r="B12" s="27">
        <v>7882246424</v>
      </c>
      <c r="C12" s="28">
        <v>0.10058486811398901</v>
      </c>
      <c r="D12" s="28">
        <v>0.13334498892223001</v>
      </c>
      <c r="E12" s="27">
        <v>987219616</v>
      </c>
      <c r="F12" s="27">
        <v>82097030</v>
      </c>
      <c r="G12" s="27">
        <v>1067686840</v>
      </c>
      <c r="H12" s="29">
        <v>30.7874253014758</v>
      </c>
      <c r="I12" s="28">
        <v>5.7464824081550098E-2</v>
      </c>
      <c r="J12" s="27">
        <v>124723133</v>
      </c>
      <c r="K12" s="28">
        <v>1.58232978634417E-2</v>
      </c>
      <c r="L12" s="27">
        <v>45226810</v>
      </c>
      <c r="M12" s="27">
        <v>88906223</v>
      </c>
      <c r="N12" s="27">
        <v>322450687.5</v>
      </c>
      <c r="O12" s="28">
        <v>1.95425569779317E-2</v>
      </c>
      <c r="P12" s="28">
        <v>5.0333328247070298E-2</v>
      </c>
      <c r="Q12" s="27">
        <v>142821296.875</v>
      </c>
      <c r="R12" s="30">
        <v>290.88818509965</v>
      </c>
      <c r="S12" s="28">
        <v>6.65892611899188E-2</v>
      </c>
    </row>
    <row r="13" spans="1:19" s="37" customFormat="1" ht="15" customHeight="1" x14ac:dyDescent="0.25">
      <c r="A13" s="32" t="s">
        <v>30</v>
      </c>
      <c r="B13" s="33">
        <v>7926130209</v>
      </c>
      <c r="C13" s="34">
        <v>9.6971385118964804E-2</v>
      </c>
      <c r="D13" s="34">
        <v>0.12874120965247501</v>
      </c>
      <c r="E13" s="33">
        <v>948855891</v>
      </c>
      <c r="F13" s="33">
        <v>92843804</v>
      </c>
      <c r="G13" s="33">
        <v>1038530243</v>
      </c>
      <c r="H13" s="35">
        <v>31.7664925271214</v>
      </c>
      <c r="I13" s="34">
        <v>3.1800880263886597E-2</v>
      </c>
      <c r="J13" s="33">
        <v>140693063</v>
      </c>
      <c r="K13" s="34">
        <v>1.7750536426999999E-2</v>
      </c>
      <c r="L13" s="33">
        <v>43221266</v>
      </c>
      <c r="M13" s="33">
        <v>67074755</v>
      </c>
      <c r="N13" s="33">
        <v>324939500</v>
      </c>
      <c r="O13" s="34">
        <v>1.6788134385157701E-2</v>
      </c>
      <c r="P13" s="34">
        <v>4.7666668891906697E-2</v>
      </c>
      <c r="Q13" s="33">
        <v>145219000</v>
      </c>
      <c r="R13" s="36">
        <v>298.57227890320303</v>
      </c>
      <c r="S13" s="34">
        <v>6.7332818381556706E-2</v>
      </c>
    </row>
    <row r="14" spans="1:19" s="31" customFormat="1" ht="15" customHeight="1" x14ac:dyDescent="0.25">
      <c r="A14" s="26" t="s">
        <v>31</v>
      </c>
      <c r="B14" s="27">
        <v>7982094381</v>
      </c>
      <c r="C14" s="28">
        <v>9.5467280844721406E-2</v>
      </c>
      <c r="D14" s="28">
        <v>0.124515587917811</v>
      </c>
      <c r="E14" s="27">
        <v>920363142</v>
      </c>
      <c r="F14" s="27">
        <v>94577346</v>
      </c>
      <c r="G14" s="27">
        <v>1011095014</v>
      </c>
      <c r="H14" s="29">
        <v>32.548810747758701</v>
      </c>
      <c r="I14" s="28">
        <v>2.4627151391340502E-2</v>
      </c>
      <c r="J14" s="27">
        <v>138152225</v>
      </c>
      <c r="K14" s="28">
        <v>1.7307766408882298E-2</v>
      </c>
      <c r="L14" s="27">
        <v>55410423</v>
      </c>
      <c r="M14" s="27">
        <v>61134893</v>
      </c>
      <c r="N14" s="27">
        <v>327100687.5</v>
      </c>
      <c r="O14" s="28">
        <v>1.46654578601975E-2</v>
      </c>
      <c r="P14" s="28">
        <v>4.1666669845581102E-2</v>
      </c>
      <c r="Q14" s="27">
        <v>147348703.125</v>
      </c>
      <c r="R14" s="30">
        <v>293.47890188291501</v>
      </c>
      <c r="S14" s="28">
        <v>7.0695634446273706E-2</v>
      </c>
    </row>
    <row r="15" spans="1:19" s="37" customFormat="1" ht="15" customHeight="1" x14ac:dyDescent="0.25">
      <c r="A15" s="32" t="s">
        <v>32</v>
      </c>
      <c r="B15" s="33">
        <v>8033557925</v>
      </c>
      <c r="C15" s="34">
        <v>9.3119121687293999E-2</v>
      </c>
      <c r="D15" s="34">
        <v>0.120958113604746</v>
      </c>
      <c r="E15" s="33">
        <v>896636769</v>
      </c>
      <c r="F15" s="33">
        <v>93538692</v>
      </c>
      <c r="G15" s="33">
        <v>989128424</v>
      </c>
      <c r="H15" s="35">
        <v>33.557835432845998</v>
      </c>
      <c r="I15" s="34">
        <v>3.1000354910258002E-2</v>
      </c>
      <c r="J15" s="33">
        <v>143906124</v>
      </c>
      <c r="K15" s="34">
        <v>1.79131245885676E-2</v>
      </c>
      <c r="L15" s="33">
        <v>50994202</v>
      </c>
      <c r="M15" s="33">
        <v>64961684</v>
      </c>
      <c r="N15" s="33">
        <v>328957406.25</v>
      </c>
      <c r="O15" s="34">
        <v>1.56228046204598E-2</v>
      </c>
      <c r="P15" s="34">
        <v>3.83333301544189E-2</v>
      </c>
      <c r="Q15" s="33">
        <v>149650703.125</v>
      </c>
      <c r="R15" s="36">
        <v>301.07505831646</v>
      </c>
      <c r="S15" s="34">
        <v>7.2963570066638297E-2</v>
      </c>
    </row>
    <row r="16" spans="1:19" s="31" customFormat="1" ht="15" customHeight="1" x14ac:dyDescent="0.25">
      <c r="A16" s="26" t="s">
        <v>33</v>
      </c>
      <c r="B16" s="27">
        <v>8088731132</v>
      </c>
      <c r="C16" s="28">
        <v>9.3512844679382298E-2</v>
      </c>
      <c r="D16" s="28">
        <v>0.11984083381843701</v>
      </c>
      <c r="E16" s="27">
        <v>891191910</v>
      </c>
      <c r="F16" s="27">
        <v>98478656</v>
      </c>
      <c r="G16" s="27">
        <v>988348695</v>
      </c>
      <c r="H16" s="29">
        <v>34.688219852710198</v>
      </c>
      <c r="I16" s="28">
        <v>3.3684664260491097E-2</v>
      </c>
      <c r="J16" s="27">
        <v>158465125</v>
      </c>
      <c r="K16" s="28">
        <v>1.9590850828641398E-2</v>
      </c>
      <c r="L16" s="27">
        <v>54997722</v>
      </c>
      <c r="M16" s="27">
        <v>46933638</v>
      </c>
      <c r="N16" s="27">
        <v>330653000</v>
      </c>
      <c r="O16" s="28">
        <v>1.32996159285503E-2</v>
      </c>
      <c r="P16" s="28">
        <v>3.5999999046325698E-2</v>
      </c>
      <c r="Q16" s="27">
        <v>151641000</v>
      </c>
      <c r="R16" s="30">
        <v>308.46316153224802</v>
      </c>
      <c r="S16" s="28">
        <v>7.4509583150985395E-2</v>
      </c>
    </row>
    <row r="17" spans="1:19" s="37" customFormat="1" ht="15" customHeight="1" x14ac:dyDescent="0.25">
      <c r="A17" s="32" t="s">
        <v>34</v>
      </c>
      <c r="B17" s="33">
        <v>8139210049</v>
      </c>
      <c r="C17" s="34">
        <v>0.10743981832824701</v>
      </c>
      <c r="D17" s="34">
        <v>0.14294787572019199</v>
      </c>
      <c r="E17" s="33">
        <v>1035824950</v>
      </c>
      <c r="F17" s="33">
        <v>150729755</v>
      </c>
      <c r="G17" s="33">
        <v>1185086720</v>
      </c>
      <c r="H17" s="35">
        <v>34.199116102742202</v>
      </c>
      <c r="I17" s="34">
        <v>-1.4099995677057799E-2</v>
      </c>
      <c r="J17" s="33">
        <v>151149746</v>
      </c>
      <c r="K17" s="34">
        <v>1.85705670562674E-2</v>
      </c>
      <c r="L17" s="33">
        <v>50099471</v>
      </c>
      <c r="M17" s="33">
        <v>-67981433</v>
      </c>
      <c r="N17" s="33">
        <v>331697812.5</v>
      </c>
      <c r="O17" s="34">
        <v>-5.9752969183795898E-2</v>
      </c>
      <c r="P17" s="34">
        <v>6.7666668891906701E-2</v>
      </c>
      <c r="Q17" s="33">
        <v>142580000</v>
      </c>
      <c r="R17" s="36">
        <v>316.40849954749802</v>
      </c>
      <c r="S17" s="34">
        <v>7.2903840385355703E-2</v>
      </c>
    </row>
    <row r="18" spans="1:19" s="31" customFormat="1" ht="15" customHeight="1" x14ac:dyDescent="0.25">
      <c r="A18" s="26" t="s">
        <v>35</v>
      </c>
      <c r="B18" s="27">
        <v>8186783400</v>
      </c>
      <c r="C18" s="28">
        <v>0.117989729397262</v>
      </c>
      <c r="D18" s="28">
        <v>0.14778221223474799</v>
      </c>
      <c r="E18" s="27">
        <v>1079256101</v>
      </c>
      <c r="F18" s="27">
        <v>156069166</v>
      </c>
      <c r="G18" s="27">
        <v>1230924817</v>
      </c>
      <c r="H18" s="29">
        <v>34.508901023308098</v>
      </c>
      <c r="I18" s="28">
        <v>9.058272723635E-3</v>
      </c>
      <c r="J18" s="27">
        <v>142551288</v>
      </c>
      <c r="K18" s="28">
        <v>1.7412368330155199E-2</v>
      </c>
      <c r="L18" s="27">
        <v>47541372</v>
      </c>
      <c r="M18" s="27">
        <v>-43737069</v>
      </c>
      <c r="N18" s="27">
        <v>332505312.5</v>
      </c>
      <c r="O18" s="28">
        <v>4.6326952412680603E-2</v>
      </c>
      <c r="P18" s="28">
        <v>4.1999998092651397E-2</v>
      </c>
      <c r="Q18" s="27">
        <v>149185296.875</v>
      </c>
      <c r="R18" s="30">
        <v>331.34334264557901</v>
      </c>
      <c r="S18" s="28">
        <v>7.0909367487594202E-2</v>
      </c>
    </row>
    <row r="19" spans="1:19" s="37" customFormat="1" ht="15" customHeight="1" x14ac:dyDescent="0.25">
      <c r="A19" s="32" t="s">
        <v>36</v>
      </c>
      <c r="B19" s="33">
        <v>8228010981</v>
      </c>
      <c r="C19" s="34">
        <v>0.12362544913331799</v>
      </c>
      <c r="D19" s="34">
        <v>0.15492146802262599</v>
      </c>
      <c r="E19" s="33">
        <v>1110329972</v>
      </c>
      <c r="F19" s="33">
        <v>188888352</v>
      </c>
      <c r="G19" s="33">
        <v>1293477540</v>
      </c>
      <c r="H19" s="35">
        <v>35.120949744218599</v>
      </c>
      <c r="I19" s="34">
        <v>1.7735966743686001E-2</v>
      </c>
      <c r="J19" s="33">
        <v>121253818</v>
      </c>
      <c r="K19" s="34">
        <v>1.47367107652138E-2</v>
      </c>
      <c r="L19" s="33">
        <v>41190075</v>
      </c>
      <c r="M19" s="33">
        <v>-9920427</v>
      </c>
      <c r="N19" s="33">
        <v>334654000</v>
      </c>
      <c r="O19" s="34">
        <v>3.3298878837653603E-2</v>
      </c>
      <c r="P19" s="34">
        <v>3.5666670799255402E-2</v>
      </c>
      <c r="Q19" s="33">
        <v>154153000</v>
      </c>
      <c r="R19" s="36">
        <v>310.47445451346402</v>
      </c>
      <c r="S19" s="34">
        <v>7.7911815085708297E-2</v>
      </c>
    </row>
    <row r="20" spans="1:19" s="31" customFormat="1" ht="15" customHeight="1" x14ac:dyDescent="0.25">
      <c r="A20" s="26" t="s">
        <v>37</v>
      </c>
      <c r="B20" s="27">
        <v>8257837379</v>
      </c>
      <c r="C20" s="28">
        <v>0.13460838001324399</v>
      </c>
      <c r="D20" s="28">
        <v>0.16245316289765499</v>
      </c>
      <c r="E20" s="27">
        <v>1166643778</v>
      </c>
      <c r="F20" s="27">
        <v>196612601</v>
      </c>
      <c r="G20" s="27">
        <v>1356644051</v>
      </c>
      <c r="H20" s="29">
        <v>35.4793717976492</v>
      </c>
      <c r="I20" s="28">
        <v>1.0205363352668801E-2</v>
      </c>
      <c r="J20" s="27">
        <v>93166587</v>
      </c>
      <c r="K20" s="28">
        <v>1.1282201710211199E-2</v>
      </c>
      <c r="L20" s="27">
        <v>29802428</v>
      </c>
      <c r="M20" s="27">
        <v>-64573480</v>
      </c>
      <c r="N20" s="27">
        <v>337559906.25</v>
      </c>
      <c r="O20" s="28">
        <v>1.6546568182260499E-2</v>
      </c>
      <c r="P20" s="28">
        <v>3.7999999523162797E-2</v>
      </c>
      <c r="Q20" s="27">
        <v>156703703.125</v>
      </c>
      <c r="R20" s="30">
        <v>281.82271302058001</v>
      </c>
      <c r="S20" s="28">
        <v>8.5186110286232603E-2</v>
      </c>
    </row>
    <row r="21" spans="1:19" s="37" customFormat="1" ht="15" customHeight="1" x14ac:dyDescent="0.25">
      <c r="A21" s="32" t="s">
        <v>38</v>
      </c>
      <c r="B21" s="33">
        <v>8271496366</v>
      </c>
      <c r="C21" s="34">
        <v>0.13972562228893301</v>
      </c>
      <c r="D21" s="34">
        <v>0.16189646514492101</v>
      </c>
      <c r="E21" s="33">
        <v>1180639683</v>
      </c>
      <c r="F21" s="33">
        <v>176568880</v>
      </c>
      <c r="G21" s="33">
        <v>1350329400</v>
      </c>
      <c r="H21" s="35">
        <v>36.094019452880303</v>
      </c>
      <c r="I21" s="34">
        <v>1.7324085069394601E-2</v>
      </c>
      <c r="J21" s="33">
        <v>69219074</v>
      </c>
      <c r="K21" s="34">
        <v>8.3683859530574306E-3</v>
      </c>
      <c r="L21" s="33">
        <v>13608229</v>
      </c>
      <c r="M21" s="33">
        <v>-30694633</v>
      </c>
      <c r="N21" s="33">
        <v>340728812.5</v>
      </c>
      <c r="O21" s="34">
        <v>1.23545261623823E-2</v>
      </c>
      <c r="P21" s="34">
        <v>4.1333332061767598E-2</v>
      </c>
      <c r="Q21" s="33">
        <v>158639703.125</v>
      </c>
      <c r="R21" s="36">
        <v>261.73597314837502</v>
      </c>
      <c r="S21" s="34">
        <v>8.9512267929872102E-2</v>
      </c>
    </row>
    <row r="22" spans="1:19" s="31" customFormat="1" ht="15" customHeight="1" x14ac:dyDescent="0.25">
      <c r="A22" s="26" t="s">
        <v>39</v>
      </c>
      <c r="B22" s="27">
        <v>8272833367</v>
      </c>
      <c r="C22" s="28">
        <v>0.140595276902306</v>
      </c>
      <c r="D22" s="28">
        <v>0.15555025294387001</v>
      </c>
      <c r="E22" s="27">
        <v>1157694202</v>
      </c>
      <c r="F22" s="27">
        <v>145061160</v>
      </c>
      <c r="G22" s="27">
        <v>1294665832</v>
      </c>
      <c r="H22" s="29">
        <v>36.613132814588802</v>
      </c>
      <c r="I22" s="28">
        <v>1.43822541677881E-2</v>
      </c>
      <c r="J22" s="27">
        <v>50320331</v>
      </c>
      <c r="K22" s="28">
        <v>6.0825993668294802E-3</v>
      </c>
      <c r="L22" s="27">
        <v>1292994</v>
      </c>
      <c r="M22" s="27">
        <v>-6114020</v>
      </c>
      <c r="N22" s="27">
        <v>342055406.25</v>
      </c>
      <c r="O22" s="28">
        <v>5.7759618616910497E-3</v>
      </c>
      <c r="P22" s="28">
        <v>4.4978752136230503E-2</v>
      </c>
      <c r="Q22" s="27">
        <v>159556000</v>
      </c>
      <c r="R22" s="30">
        <v>263.72007367308203</v>
      </c>
      <c r="S22" s="28">
        <v>9.0346195249805902E-2</v>
      </c>
    </row>
    <row r="25" spans="1:19" ht="15" customHeight="1" x14ac:dyDescent="0.25">
      <c r="A25" t="str">
        <f t="shared" ref="A25:A34" si="0">A12</f>
        <v>2015</v>
      </c>
      <c r="B25" s="38">
        <f t="shared" ref="B25:B34" si="1">$B$22/SUMIF($A$2:$A$22,A25,$B$2:$B$22)-1</f>
        <v>4.9552744482934896E-2</v>
      </c>
    </row>
    <row r="26" spans="1:19" ht="15" customHeight="1" x14ac:dyDescent="0.25">
      <c r="A26" t="str">
        <f t="shared" si="0"/>
        <v>2016</v>
      </c>
      <c r="B26" s="38">
        <f t="shared" si="1"/>
        <v>4.374179440129855E-2</v>
      </c>
    </row>
    <row r="27" spans="1:19" ht="15" customHeight="1" x14ac:dyDescent="0.25">
      <c r="A27" t="str">
        <f t="shared" si="0"/>
        <v>2017</v>
      </c>
      <c r="B27" s="38">
        <f t="shared" si="1"/>
        <v>3.6423897303451414E-2</v>
      </c>
    </row>
    <row r="28" spans="1:19" ht="15" customHeight="1" x14ac:dyDescent="0.25">
      <c r="A28" t="str">
        <f t="shared" si="0"/>
        <v>2018</v>
      </c>
      <c r="B28" s="38">
        <f t="shared" si="1"/>
        <v>2.9784492031281307E-2</v>
      </c>
    </row>
    <row r="29" spans="1:19" ht="15" customHeight="1" x14ac:dyDescent="0.25">
      <c r="A29" t="str">
        <f t="shared" si="0"/>
        <v>2019</v>
      </c>
      <c r="B29" s="38">
        <f t="shared" si="1"/>
        <v>2.2760335582384439E-2</v>
      </c>
    </row>
    <row r="30" spans="1:19" ht="15" customHeight="1" x14ac:dyDescent="0.25">
      <c r="A30" t="str">
        <f t="shared" si="0"/>
        <v>2020</v>
      </c>
      <c r="B30" s="38">
        <f t="shared" si="1"/>
        <v>1.6417234251918211E-2</v>
      </c>
    </row>
    <row r="31" spans="1:19" ht="15" customHeight="1" x14ac:dyDescent="0.25">
      <c r="A31" t="str">
        <f t="shared" si="0"/>
        <v>2021</v>
      </c>
      <c r="B31" s="38">
        <f t="shared" si="1"/>
        <v>1.0510839580780917E-2</v>
      </c>
    </row>
    <row r="32" spans="1:19" ht="15" customHeight="1" x14ac:dyDescent="0.25">
      <c r="A32" t="str">
        <f t="shared" si="0"/>
        <v>2022</v>
      </c>
      <c r="B32" s="38">
        <f t="shared" si="1"/>
        <v>5.4475359966708048E-3</v>
      </c>
    </row>
    <row r="33" spans="1:2" ht="15" customHeight="1" x14ac:dyDescent="0.25">
      <c r="A33" t="str">
        <f t="shared" si="0"/>
        <v>2023</v>
      </c>
      <c r="B33" s="38">
        <f t="shared" si="1"/>
        <v>1.8159703699343055E-3</v>
      </c>
    </row>
    <row r="34" spans="1:2" ht="15" customHeight="1" x14ac:dyDescent="0.25">
      <c r="A34" t="str">
        <f t="shared" si="0"/>
        <v>2024</v>
      </c>
      <c r="B34" s="38">
        <f t="shared" si="1"/>
        <v>1.6163955599335367E-4</v>
      </c>
    </row>
  </sheetData>
  <autoFilter ref="A1:S22" xr:uid="{00000000-0009-0000-0000-000010000000}">
    <sortState xmlns:xlrd2="http://schemas.microsoft.com/office/spreadsheetml/2017/richdata2" ref="A2:S22">
      <sortCondition ref="A2:A22"/>
    </sortState>
  </autoFilter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zoomScaleNormal="100" workbookViewId="0">
      <pane ySplit="4" topLeftCell="A5" activePane="bottomLeft" state="frozen"/>
      <selection pane="bottomLeft"/>
    </sheetView>
  </sheetViews>
  <sheetFormatPr defaultColWidth="8.7109375" defaultRowHeight="15" x14ac:dyDescent="0.25"/>
  <cols>
    <col min="1" max="1" width="8" customWidth="1"/>
    <col min="2" max="6" width="12" customWidth="1"/>
    <col min="7" max="11" width="16" customWidth="1"/>
    <col min="12" max="12" width="12" customWidth="1"/>
  </cols>
  <sheetData>
    <row r="1" spans="1:12" ht="15.75" customHeight="1" x14ac:dyDescent="0.25">
      <c r="A1" s="2" t="s">
        <v>49</v>
      </c>
    </row>
    <row r="2" spans="1:12" ht="15" customHeight="1" x14ac:dyDescent="0.25">
      <c r="A2" s="3" t="s">
        <v>1</v>
      </c>
    </row>
    <row r="4" spans="1:12" ht="23.25" customHeight="1" x14ac:dyDescent="0.25">
      <c r="A4" s="4" t="s">
        <v>2</v>
      </c>
      <c r="B4" s="4" t="s">
        <v>50</v>
      </c>
      <c r="C4" s="4" t="s">
        <v>51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</row>
    <row r="5" spans="1:12" ht="15" customHeight="1" x14ac:dyDescent="0.25">
      <c r="A5" s="7">
        <v>2007</v>
      </c>
      <c r="B5" s="11">
        <v>100</v>
      </c>
      <c r="C5" s="11">
        <v>100</v>
      </c>
      <c r="D5" s="11">
        <v>100</v>
      </c>
      <c r="E5" s="11">
        <v>100</v>
      </c>
      <c r="F5" s="11">
        <v>100</v>
      </c>
      <c r="G5" s="8">
        <v>301944906.25</v>
      </c>
      <c r="H5" s="8">
        <v>7514925536</v>
      </c>
      <c r="I5" s="8">
        <v>15683843699</v>
      </c>
      <c r="J5" s="8">
        <v>10626504827</v>
      </c>
      <c r="K5" s="8">
        <v>14542010</v>
      </c>
      <c r="L5" s="11">
        <v>100</v>
      </c>
    </row>
    <row r="6" spans="1:12" ht="15" customHeight="1" x14ac:dyDescent="0.25">
      <c r="A6" s="7">
        <v>2008</v>
      </c>
      <c r="B6" s="11">
        <v>100.93772280684099</v>
      </c>
      <c r="C6" s="11">
        <v>101.519600419897</v>
      </c>
      <c r="D6" s="11">
        <v>101.41753034694</v>
      </c>
      <c r="E6" s="11">
        <v>102.02474762401</v>
      </c>
      <c r="F6" s="11">
        <v>101.61598706093601</v>
      </c>
      <c r="G6" s="8">
        <v>304776312.5</v>
      </c>
      <c r="H6" s="8">
        <v>7629122376</v>
      </c>
      <c r="I6" s="8">
        <v>15906166943</v>
      </c>
      <c r="J6" s="8">
        <v>10841664731</v>
      </c>
      <c r="K6" s="8">
        <v>14777007</v>
      </c>
      <c r="L6" s="11">
        <v>99.9</v>
      </c>
    </row>
    <row r="7" spans="1:12" ht="15" customHeight="1" x14ac:dyDescent="0.25">
      <c r="A7" s="7">
        <v>2009</v>
      </c>
      <c r="B7" s="11">
        <v>101.82112071976699</v>
      </c>
      <c r="C7" s="11">
        <v>102.578642224353</v>
      </c>
      <c r="D7" s="11">
        <v>101.840665410472</v>
      </c>
      <c r="E7" s="11">
        <v>103.070100906284</v>
      </c>
      <c r="F7" s="11">
        <v>102.930365197108</v>
      </c>
      <c r="G7" s="8">
        <v>307443687.5</v>
      </c>
      <c r="H7" s="8">
        <v>7708708579</v>
      </c>
      <c r="I7" s="8">
        <v>15972530785</v>
      </c>
      <c r="J7" s="8">
        <v>10952749248</v>
      </c>
      <c r="K7" s="8">
        <v>14968144</v>
      </c>
      <c r="L7" s="11">
        <v>97.402500000000003</v>
      </c>
    </row>
    <row r="8" spans="1:12" ht="15" customHeight="1" x14ac:dyDescent="0.25">
      <c r="A8" s="7">
        <v>2010</v>
      </c>
      <c r="B8" s="11">
        <v>102.671244764541</v>
      </c>
      <c r="C8" s="11">
        <v>103.076283016945</v>
      </c>
      <c r="D8" s="11">
        <v>101.76522385273201</v>
      </c>
      <c r="E8" s="11">
        <v>103.647507570082</v>
      </c>
      <c r="F8" s="11">
        <v>103.643918550462</v>
      </c>
      <c r="G8" s="8">
        <v>310010593.75</v>
      </c>
      <c r="H8" s="8">
        <v>7746105914</v>
      </c>
      <c r="I8" s="8">
        <v>15960698649</v>
      </c>
      <c r="J8" s="8">
        <v>11014107395</v>
      </c>
      <c r="K8" s="8">
        <v>15071909</v>
      </c>
      <c r="L8" s="11">
        <v>99.934965000000005</v>
      </c>
    </row>
    <row r="9" spans="1:12" ht="15" customHeight="1" x14ac:dyDescent="0.25">
      <c r="A9" s="7">
        <v>2011</v>
      </c>
      <c r="B9" s="11">
        <v>103.479111514238</v>
      </c>
      <c r="C9" s="11">
        <v>103.315788783353</v>
      </c>
      <c r="D9" s="11">
        <v>101.748871592093</v>
      </c>
      <c r="E9" s="11">
        <v>104.123051531363</v>
      </c>
      <c r="F9" s="11">
        <v>104.13222106160001</v>
      </c>
      <c r="G9" s="8">
        <v>312449906.25</v>
      </c>
      <c r="H9" s="8">
        <v>7764104594</v>
      </c>
      <c r="I9" s="8">
        <v>15958133986</v>
      </c>
      <c r="J9" s="8">
        <v>11064641097</v>
      </c>
      <c r="K9" s="8">
        <v>15142918</v>
      </c>
      <c r="L9" s="11">
        <v>101.53392444000001</v>
      </c>
    </row>
    <row r="10" spans="1:12" ht="15" customHeight="1" x14ac:dyDescent="0.25">
      <c r="A10" s="7">
        <v>2012</v>
      </c>
      <c r="B10" s="11">
        <v>104.311351501728</v>
      </c>
      <c r="C10" s="11">
        <v>103.554621462586</v>
      </c>
      <c r="D10" s="11">
        <v>101.70086851871</v>
      </c>
      <c r="E10" s="11">
        <v>104.666262426571</v>
      </c>
      <c r="F10" s="11">
        <v>105.000897400016</v>
      </c>
      <c r="G10" s="8">
        <v>314962812.5</v>
      </c>
      <c r="H10" s="8">
        <v>7782052692</v>
      </c>
      <c r="I10" s="8">
        <v>15950605259</v>
      </c>
      <c r="J10" s="8">
        <v>11122365429</v>
      </c>
      <c r="K10" s="8">
        <v>15269241</v>
      </c>
      <c r="L10" s="11">
        <v>103.76767077768</v>
      </c>
    </row>
    <row r="11" spans="1:12" ht="15" customHeight="1" x14ac:dyDescent="0.25">
      <c r="A11" s="7">
        <v>2013</v>
      </c>
      <c r="B11" s="11">
        <v>105.100133644</v>
      </c>
      <c r="C11" s="11">
        <v>103.863608915472</v>
      </c>
      <c r="D11" s="11">
        <v>101.90016873873201</v>
      </c>
      <c r="E11" s="11">
        <v>105.19374117816901</v>
      </c>
      <c r="F11" s="11">
        <v>106.413336258193</v>
      </c>
      <c r="G11" s="8">
        <v>317344500</v>
      </c>
      <c r="H11" s="8">
        <v>7805272869</v>
      </c>
      <c r="I11" s="8">
        <v>15981863194</v>
      </c>
      <c r="J11" s="8">
        <v>11178417984</v>
      </c>
      <c r="K11" s="8">
        <v>15474638</v>
      </c>
      <c r="L11" s="11">
        <v>105.63548885167801</v>
      </c>
    </row>
    <row r="12" spans="1:12" ht="15" customHeight="1" x14ac:dyDescent="0.25">
      <c r="A12" s="7">
        <v>2014</v>
      </c>
      <c r="B12" s="11">
        <v>105.952544943785</v>
      </c>
      <c r="C12" s="11">
        <v>104.283012499034</v>
      </c>
      <c r="D12" s="11">
        <v>102.490221035708</v>
      </c>
      <c r="E12" s="11">
        <v>105.81093053692599</v>
      </c>
      <c r="F12" s="11">
        <v>108.377555784929</v>
      </c>
      <c r="G12" s="8">
        <v>319918312.5</v>
      </c>
      <c r="H12" s="8">
        <v>7836790736</v>
      </c>
      <c r="I12" s="8">
        <v>16074406074</v>
      </c>
      <c r="J12" s="8">
        <v>11244003641</v>
      </c>
      <c r="K12" s="8">
        <v>15760275</v>
      </c>
      <c r="L12" s="11">
        <v>108.27637607297</v>
      </c>
    </row>
    <row r="13" spans="1:12" ht="15" customHeight="1" x14ac:dyDescent="0.25">
      <c r="A13" s="7">
        <v>2015</v>
      </c>
      <c r="B13" s="11">
        <v>106.791232713501</v>
      </c>
      <c r="C13" s="11">
        <v>104.88788460032499</v>
      </c>
      <c r="D13" s="11">
        <v>103.375012867756</v>
      </c>
      <c r="E13" s="11">
        <v>106.523387504033</v>
      </c>
      <c r="F13" s="11">
        <v>110.565265736992</v>
      </c>
      <c r="G13" s="8">
        <v>322450687.5</v>
      </c>
      <c r="H13" s="8">
        <v>7882246424</v>
      </c>
      <c r="I13" s="8">
        <v>16213175442</v>
      </c>
      <c r="J13" s="8">
        <v>11319712915</v>
      </c>
      <c r="K13" s="8">
        <v>16078412</v>
      </c>
      <c r="L13" s="11">
        <v>111.632943731232</v>
      </c>
    </row>
    <row r="14" spans="1:12" ht="15" customHeight="1" x14ac:dyDescent="0.25">
      <c r="A14" s="7">
        <v>2016</v>
      </c>
      <c r="B14" s="11">
        <v>107.615493182376</v>
      </c>
      <c r="C14" s="11">
        <v>105.47183962143301</v>
      </c>
      <c r="D14" s="11">
        <v>104.542959338759</v>
      </c>
      <c r="E14" s="11">
        <v>107.229008564022</v>
      </c>
      <c r="F14" s="11">
        <v>112.873158524853</v>
      </c>
      <c r="G14" s="8">
        <v>324939500</v>
      </c>
      <c r="H14" s="8">
        <v>7926130209</v>
      </c>
      <c r="I14" s="8">
        <v>16396354341</v>
      </c>
      <c r="J14" s="8">
        <v>11394695771</v>
      </c>
      <c r="K14" s="8">
        <v>16414026</v>
      </c>
      <c r="L14" s="11">
        <v>113.64233671839401</v>
      </c>
    </row>
    <row r="15" spans="1:12" ht="15" customHeight="1" x14ac:dyDescent="0.25">
      <c r="A15" s="7">
        <v>2017</v>
      </c>
      <c r="B15" s="11">
        <v>108.33124875740501</v>
      </c>
      <c r="C15" s="11">
        <v>106.21654656139999</v>
      </c>
      <c r="D15" s="11">
        <v>105.97003788720301</v>
      </c>
      <c r="E15" s="11">
        <v>107.992402062831</v>
      </c>
      <c r="F15" s="11">
        <v>115.486738078161</v>
      </c>
      <c r="G15" s="8">
        <v>327100687.5</v>
      </c>
      <c r="H15" s="8">
        <v>7982094381</v>
      </c>
      <c r="I15" s="8">
        <v>16620175110</v>
      </c>
      <c r="J15" s="8">
        <v>11475817818</v>
      </c>
      <c r="K15" s="8">
        <v>16794093</v>
      </c>
      <c r="L15" s="11">
        <v>116.369752799636</v>
      </c>
    </row>
    <row r="16" spans="1:12" ht="15" customHeight="1" x14ac:dyDescent="0.25">
      <c r="A16" s="7">
        <v>2018</v>
      </c>
      <c r="B16" s="11">
        <v>108.94616847009701</v>
      </c>
      <c r="C16" s="11">
        <v>106.901364311802</v>
      </c>
      <c r="D16" s="11">
        <v>107.435644688772</v>
      </c>
      <c r="E16" s="11">
        <v>108.505873254802</v>
      </c>
      <c r="F16" s="11">
        <v>118.012166131092</v>
      </c>
      <c r="G16" s="8">
        <v>328957406.25</v>
      </c>
      <c r="H16" s="8">
        <v>8033557925</v>
      </c>
      <c r="I16" s="8">
        <v>16850038590</v>
      </c>
      <c r="J16" s="8">
        <v>11530381859</v>
      </c>
      <c r="K16" s="8">
        <v>17161341</v>
      </c>
      <c r="L16" s="11">
        <v>119.860845383625</v>
      </c>
    </row>
    <row r="17" spans="1:12" ht="15" customHeight="1" x14ac:dyDescent="0.25">
      <c r="A17" s="7">
        <v>2019</v>
      </c>
      <c r="B17" s="11">
        <v>109.50772579890101</v>
      </c>
      <c r="C17" s="11">
        <v>107.635545997777</v>
      </c>
      <c r="D17" s="11">
        <v>109.101016717547</v>
      </c>
      <c r="E17" s="11">
        <v>109.02628750106901</v>
      </c>
      <c r="F17" s="11">
        <v>120.60418745414199</v>
      </c>
      <c r="G17" s="8">
        <v>330653000</v>
      </c>
      <c r="H17" s="8">
        <v>8088731132</v>
      </c>
      <c r="I17" s="8">
        <v>17111232936</v>
      </c>
      <c r="J17" s="8">
        <v>11585683704</v>
      </c>
      <c r="K17" s="8">
        <v>17538273</v>
      </c>
      <c r="L17" s="11">
        <v>122.497783982065</v>
      </c>
    </row>
    <row r="18" spans="1:12" ht="15" customHeight="1" x14ac:dyDescent="0.25">
      <c r="A18" s="7">
        <v>2020</v>
      </c>
      <c r="B18" s="11">
        <v>109.85375332855099</v>
      </c>
      <c r="C18" s="11">
        <v>108.307261462664</v>
      </c>
      <c r="D18" s="11">
        <v>110.97498284881399</v>
      </c>
      <c r="E18" s="11">
        <v>109.385542539499</v>
      </c>
      <c r="F18" s="11">
        <v>123.734497500689</v>
      </c>
      <c r="G18" s="8">
        <v>331697812.5</v>
      </c>
      <c r="H18" s="8">
        <v>8139210049</v>
      </c>
      <c r="I18" s="8">
        <v>17405142855</v>
      </c>
      <c r="J18" s="8">
        <v>11623859958</v>
      </c>
      <c r="K18" s="8">
        <v>17993483</v>
      </c>
      <c r="L18" s="11">
        <v>119.802832734459</v>
      </c>
    </row>
    <row r="19" spans="1:12" ht="15" customHeight="1" x14ac:dyDescent="0.25">
      <c r="A19" s="7">
        <v>2021</v>
      </c>
      <c r="B19" s="11">
        <v>110.121186222197</v>
      </c>
      <c r="C19" s="11">
        <v>108.94031299154599</v>
      </c>
      <c r="D19" s="11">
        <v>112.873303558418</v>
      </c>
      <c r="E19" s="11">
        <v>109.530253639248</v>
      </c>
      <c r="F19" s="11">
        <v>126.59261683907501</v>
      </c>
      <c r="G19" s="8">
        <v>332505312.5</v>
      </c>
      <c r="H19" s="8">
        <v>8186783400</v>
      </c>
      <c r="I19" s="8">
        <v>17702872508</v>
      </c>
      <c r="J19" s="8">
        <v>11639237690</v>
      </c>
      <c r="K19" s="8">
        <v>18409111</v>
      </c>
      <c r="L19" s="11">
        <v>126.751397033058</v>
      </c>
    </row>
    <row r="20" spans="1:12" ht="15" customHeight="1" x14ac:dyDescent="0.25">
      <c r="A20" s="7">
        <v>2022</v>
      </c>
      <c r="B20" s="11">
        <v>110.83280196915101</v>
      </c>
      <c r="C20" s="11">
        <v>109.488922299815</v>
      </c>
      <c r="D20" s="11">
        <v>115.395303972291</v>
      </c>
      <c r="E20" s="11">
        <v>109.670427998009</v>
      </c>
      <c r="F20" s="11">
        <v>129.61860843170899</v>
      </c>
      <c r="G20" s="8">
        <v>334654000</v>
      </c>
      <c r="H20" s="8">
        <v>8228010981</v>
      </c>
      <c r="I20" s="8">
        <v>18098419111</v>
      </c>
      <c r="J20" s="8">
        <v>11654133325</v>
      </c>
      <c r="K20" s="8">
        <v>18849151</v>
      </c>
      <c r="L20" s="11">
        <v>129.159673576686</v>
      </c>
    </row>
    <row r="21" spans="1:12" ht="15" customHeight="1" x14ac:dyDescent="0.25">
      <c r="A21" s="7">
        <v>2023</v>
      </c>
      <c r="B21" s="11">
        <v>111.795198151318</v>
      </c>
      <c r="C21" s="11">
        <v>109.885817756159</v>
      </c>
      <c r="D21" s="11">
        <v>118.68952228328401</v>
      </c>
      <c r="E21" s="11">
        <v>109.99744554108401</v>
      </c>
      <c r="F21" s="11">
        <v>133.68704188760699</v>
      </c>
      <c r="G21" s="8">
        <v>337559906.25</v>
      </c>
      <c r="H21" s="8">
        <v>8257837379</v>
      </c>
      <c r="I21" s="8">
        <v>18615079162</v>
      </c>
      <c r="J21" s="8">
        <v>11688883860</v>
      </c>
      <c r="K21" s="8">
        <v>19440783</v>
      </c>
      <c r="L21" s="11">
        <v>132.38866541610301</v>
      </c>
    </row>
    <row r="22" spans="1:12" ht="15" customHeight="1" x14ac:dyDescent="0.25">
      <c r="A22" s="7">
        <v>2024</v>
      </c>
      <c r="B22" s="11">
        <v>112.844696316184</v>
      </c>
      <c r="C22" s="11">
        <v>110.067575871187</v>
      </c>
      <c r="D22" s="11">
        <v>121.03991468756099</v>
      </c>
      <c r="E22" s="11">
        <v>110.246079371588</v>
      </c>
      <c r="F22" s="11">
        <v>138.44477482823899</v>
      </c>
      <c r="G22" s="8">
        <v>340728812.5</v>
      </c>
      <c r="H22" s="8">
        <v>8271496366</v>
      </c>
      <c r="I22" s="8">
        <v>18983711033</v>
      </c>
      <c r="J22" s="8">
        <v>11715304946</v>
      </c>
      <c r="K22" s="8">
        <v>20132653</v>
      </c>
      <c r="L22" s="11">
        <v>136.09554804775399</v>
      </c>
    </row>
    <row r="23" spans="1:12" ht="15" customHeight="1" x14ac:dyDescent="0.25">
      <c r="A23" s="7">
        <v>2025</v>
      </c>
      <c r="B23" s="11">
        <v>113.28404592021499</v>
      </c>
      <c r="C23" s="11">
        <v>110.08536714528</v>
      </c>
      <c r="D23" s="11">
        <v>122.67262603635101</v>
      </c>
      <c r="E23" s="11">
        <v>110.516693016132</v>
      </c>
      <c r="F23" s="11">
        <v>142.07625355779601</v>
      </c>
      <c r="G23" s="8">
        <v>342055406.25</v>
      </c>
      <c r="H23" s="8">
        <v>8272833367</v>
      </c>
      <c r="I23" s="8">
        <v>19239782929</v>
      </c>
      <c r="J23" s="8">
        <v>11744061718</v>
      </c>
      <c r="K23" s="8">
        <v>20660743</v>
      </c>
      <c r="L23" s="11"/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1"/>
  <sheetViews>
    <sheetView zoomScaleNormal="100" workbookViewId="0"/>
  </sheetViews>
  <sheetFormatPr defaultColWidth="8.7109375" defaultRowHeight="15" x14ac:dyDescent="0.25"/>
  <cols>
    <col min="1" max="2" width="16" customWidth="1"/>
    <col min="3" max="3" width="18" customWidth="1"/>
    <col min="4" max="4" width="16" customWidth="1"/>
    <col min="5" max="5" width="18" customWidth="1"/>
    <col min="8" max="8" width="14" customWidth="1"/>
    <col min="9" max="9" width="16" customWidth="1"/>
    <col min="10" max="10" width="14" customWidth="1"/>
    <col min="11" max="11" width="16" customWidth="1"/>
    <col min="12" max="12" width="14" customWidth="1"/>
  </cols>
  <sheetData>
    <row r="1" spans="1:12" ht="15.75" customHeight="1" x14ac:dyDescent="0.25">
      <c r="A1" s="2" t="s">
        <v>61</v>
      </c>
    </row>
    <row r="2" spans="1:12" ht="15" customHeight="1" x14ac:dyDescent="0.25">
      <c r="A2" s="3" t="s">
        <v>62</v>
      </c>
    </row>
    <row r="3" spans="1:12" ht="15" customHeight="1" x14ac:dyDescent="0.25">
      <c r="H3" s="12" t="s">
        <v>63</v>
      </c>
    </row>
    <row r="4" spans="1:12" ht="23.25" customHeight="1" x14ac:dyDescent="0.25">
      <c r="A4" s="4" t="s">
        <v>64</v>
      </c>
      <c r="B4" s="4" t="s">
        <v>65</v>
      </c>
      <c r="C4" s="4" t="s">
        <v>66</v>
      </c>
      <c r="D4" s="4" t="s">
        <v>67</v>
      </c>
      <c r="E4" s="4" t="s">
        <v>68</v>
      </c>
      <c r="H4" s="4" t="s">
        <v>64</v>
      </c>
      <c r="I4" s="4" t="s">
        <v>69</v>
      </c>
      <c r="J4" s="4" t="s">
        <v>70</v>
      </c>
      <c r="K4" s="4" t="s">
        <v>71</v>
      </c>
      <c r="L4" s="4" t="s">
        <v>72</v>
      </c>
    </row>
    <row r="5" spans="1:12" ht="15" customHeight="1" x14ac:dyDescent="0.25">
      <c r="A5" s="13" t="s">
        <v>73</v>
      </c>
      <c r="B5" s="11">
        <v>7.6</v>
      </c>
      <c r="C5" s="14">
        <v>-0.5</v>
      </c>
      <c r="D5" s="11">
        <v>2.2999999999999998</v>
      </c>
      <c r="E5" s="14">
        <v>4.7</v>
      </c>
      <c r="H5" s="13" t="s">
        <v>73</v>
      </c>
      <c r="I5" s="11">
        <v>3</v>
      </c>
      <c r="J5" s="11">
        <v>9.3000000000000007</v>
      </c>
      <c r="K5" s="11">
        <v>4.8</v>
      </c>
      <c r="L5" s="11">
        <v>14.1</v>
      </c>
    </row>
    <row r="6" spans="1:12" ht="15" customHeight="1" x14ac:dyDescent="0.25">
      <c r="A6" s="13" t="s">
        <v>74</v>
      </c>
      <c r="B6" s="11">
        <v>9.1</v>
      </c>
      <c r="C6" s="14">
        <v>-2.7</v>
      </c>
      <c r="D6" s="11">
        <v>12.4</v>
      </c>
      <c r="E6" s="14">
        <v>2.4</v>
      </c>
      <c r="H6" s="13" t="s">
        <v>74</v>
      </c>
      <c r="I6" s="11">
        <v>14.2</v>
      </c>
      <c r="J6" s="11">
        <v>4.7</v>
      </c>
      <c r="K6" s="11">
        <v>2.8</v>
      </c>
      <c r="L6" s="11">
        <v>7.5</v>
      </c>
    </row>
    <row r="7" spans="1:12" ht="15" customHeight="1" x14ac:dyDescent="0.25">
      <c r="A7" s="13" t="s">
        <v>75</v>
      </c>
      <c r="B7" s="11">
        <v>9</v>
      </c>
      <c r="C7" s="14">
        <v>-1.3</v>
      </c>
      <c r="D7" s="11">
        <v>1.4</v>
      </c>
      <c r="E7" s="14">
        <v>-0.2</v>
      </c>
      <c r="H7" s="13" t="s">
        <v>75</v>
      </c>
      <c r="I7" s="11">
        <v>1.9</v>
      </c>
      <c r="J7" s="11">
        <v>4.3</v>
      </c>
      <c r="K7" s="11">
        <v>0</v>
      </c>
      <c r="L7" s="11">
        <v>4.3</v>
      </c>
    </row>
    <row r="8" spans="1:12" ht="15" customHeight="1" x14ac:dyDescent="0.25">
      <c r="A8" s="13" t="s">
        <v>76</v>
      </c>
      <c r="B8" s="11">
        <v>20.6</v>
      </c>
      <c r="C8" s="14">
        <v>-0.5</v>
      </c>
      <c r="D8" s="11">
        <v>17.8</v>
      </c>
      <c r="E8" s="14">
        <v>1.9</v>
      </c>
      <c r="H8" s="13" t="s">
        <v>76</v>
      </c>
      <c r="I8" s="11">
        <v>20.399999999999999</v>
      </c>
      <c r="J8" s="11">
        <v>6.6</v>
      </c>
      <c r="K8" s="11">
        <v>1.9</v>
      </c>
      <c r="L8" s="11">
        <v>8.5</v>
      </c>
    </row>
    <row r="10" spans="1:12" ht="15" customHeight="1" x14ac:dyDescent="0.25">
      <c r="A10" s="3" t="s">
        <v>77</v>
      </c>
      <c r="B10" s="11">
        <v>9.5</v>
      </c>
      <c r="C10" s="7"/>
      <c r="D10" s="11">
        <v>3.4</v>
      </c>
      <c r="E10" s="7"/>
    </row>
    <row r="46" spans="1:5" ht="15" customHeight="1" x14ac:dyDescent="0.25">
      <c r="A46" s="12" t="s">
        <v>78</v>
      </c>
    </row>
    <row r="47" spans="1:5" ht="23.25" customHeight="1" x14ac:dyDescent="0.25">
      <c r="A47" s="44" t="s">
        <v>79</v>
      </c>
      <c r="B47" s="44"/>
      <c r="C47" s="44"/>
      <c r="D47" s="44"/>
      <c r="E47" s="44"/>
    </row>
    <row r="48" spans="1:5" ht="23.25" customHeight="1" x14ac:dyDescent="0.25">
      <c r="A48" s="44" t="s">
        <v>80</v>
      </c>
      <c r="B48" s="44"/>
      <c r="C48" s="44"/>
      <c r="D48" s="44"/>
      <c r="E48" s="44"/>
    </row>
    <row r="49" spans="1:5" ht="23.25" customHeight="1" x14ac:dyDescent="0.25">
      <c r="A49" s="44" t="s">
        <v>81</v>
      </c>
      <c r="B49" s="44"/>
      <c r="C49" s="44"/>
      <c r="D49" s="44"/>
      <c r="E49" s="44"/>
    </row>
    <row r="50" spans="1:5" ht="23.25" customHeight="1" x14ac:dyDescent="0.25">
      <c r="A50" s="44" t="s">
        <v>82</v>
      </c>
      <c r="B50" s="44"/>
      <c r="C50" s="44"/>
      <c r="D50" s="44"/>
      <c r="E50" s="44"/>
    </row>
    <row r="51" spans="1:5" ht="23.25" customHeight="1" x14ac:dyDescent="0.25">
      <c r="A51" s="44" t="s">
        <v>83</v>
      </c>
      <c r="B51" s="44"/>
      <c r="C51" s="44"/>
      <c r="D51" s="44"/>
      <c r="E51" s="44"/>
    </row>
  </sheetData>
  <mergeCells count="5">
    <mergeCell ref="A47:E47"/>
    <mergeCell ref="A48:E48"/>
    <mergeCell ref="A49:E49"/>
    <mergeCell ref="A50:E50"/>
    <mergeCell ref="A51:E5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3"/>
  <sheetViews>
    <sheetView zoomScaleNormal="100" workbookViewId="0">
      <pane ySplit="4" topLeftCell="A5" activePane="bottomLeft" state="frozen"/>
      <selection pane="bottomLeft"/>
    </sheetView>
  </sheetViews>
  <sheetFormatPr defaultColWidth="8.7109375" defaultRowHeight="15" x14ac:dyDescent="0.25"/>
  <cols>
    <col min="1" max="1" width="10" customWidth="1"/>
    <col min="2" max="4" width="18" customWidth="1"/>
    <col min="5" max="5" width="16" customWidth="1"/>
  </cols>
  <sheetData>
    <row r="1" spans="1:5" ht="15.75" customHeight="1" x14ac:dyDescent="0.25">
      <c r="A1" s="2" t="s">
        <v>84</v>
      </c>
    </row>
    <row r="2" spans="1:5" ht="15" customHeight="1" x14ac:dyDescent="0.25">
      <c r="A2" s="3" t="s">
        <v>85</v>
      </c>
    </row>
    <row r="4" spans="1:5" ht="15" customHeight="1" x14ac:dyDescent="0.25">
      <c r="A4" s="4" t="s">
        <v>2</v>
      </c>
      <c r="B4" s="4" t="s">
        <v>86</v>
      </c>
      <c r="C4" s="4" t="s">
        <v>87</v>
      </c>
      <c r="D4" s="4" t="s">
        <v>88</v>
      </c>
      <c r="E4" s="4" t="s">
        <v>89</v>
      </c>
    </row>
    <row r="5" spans="1:5" ht="15" customHeight="1" x14ac:dyDescent="0.25">
      <c r="A5" s="7" t="s">
        <v>21</v>
      </c>
      <c r="B5" s="8">
        <v>7514925536</v>
      </c>
      <c r="C5" s="8">
        <v>15683843699</v>
      </c>
      <c r="D5" s="8">
        <v>10626504827</v>
      </c>
      <c r="E5" s="8">
        <v>14542010</v>
      </c>
    </row>
    <row r="6" spans="1:5" ht="15" customHeight="1" x14ac:dyDescent="0.25">
      <c r="A6" s="7" t="s">
        <v>22</v>
      </c>
      <c r="B6" s="8">
        <v>7629122376</v>
      </c>
      <c r="C6" s="8">
        <v>15906166943</v>
      </c>
      <c r="D6" s="8">
        <v>10841664731</v>
      </c>
      <c r="E6" s="8">
        <v>14777007</v>
      </c>
    </row>
    <row r="7" spans="1:5" ht="15" customHeight="1" x14ac:dyDescent="0.25">
      <c r="A7" s="7" t="s">
        <v>23</v>
      </c>
      <c r="B7" s="8">
        <v>7708708579</v>
      </c>
      <c r="C7" s="8">
        <v>15972530785</v>
      </c>
      <c r="D7" s="8">
        <v>10952749248</v>
      </c>
      <c r="E7" s="8">
        <v>14968144</v>
      </c>
    </row>
    <row r="8" spans="1:5" ht="15" customHeight="1" x14ac:dyDescent="0.25">
      <c r="A8" s="7" t="s">
        <v>24</v>
      </c>
      <c r="B8" s="8">
        <v>7746105914</v>
      </c>
      <c r="C8" s="8">
        <v>15960698649</v>
      </c>
      <c r="D8" s="8">
        <v>11014107395</v>
      </c>
      <c r="E8" s="8">
        <v>15071909</v>
      </c>
    </row>
    <row r="9" spans="1:5" ht="15" customHeight="1" x14ac:dyDescent="0.25">
      <c r="A9" s="7" t="s">
        <v>25</v>
      </c>
      <c r="B9" s="8">
        <v>7764104594</v>
      </c>
      <c r="C9" s="8">
        <v>15958133986</v>
      </c>
      <c r="D9" s="8">
        <v>11064641097</v>
      </c>
      <c r="E9" s="8">
        <v>15142918</v>
      </c>
    </row>
    <row r="10" spans="1:5" ht="15" customHeight="1" x14ac:dyDescent="0.25">
      <c r="A10" s="7" t="s">
        <v>26</v>
      </c>
      <c r="B10" s="8">
        <v>7782052692</v>
      </c>
      <c r="C10" s="8">
        <v>15950605259</v>
      </c>
      <c r="D10" s="8">
        <v>11122365429</v>
      </c>
      <c r="E10" s="8">
        <v>15269241</v>
      </c>
    </row>
    <row r="11" spans="1:5" ht="15" customHeight="1" x14ac:dyDescent="0.25">
      <c r="A11" s="7" t="s">
        <v>27</v>
      </c>
      <c r="B11" s="8">
        <v>7805272869</v>
      </c>
      <c r="C11" s="8">
        <v>15981863194</v>
      </c>
      <c r="D11" s="8">
        <v>11178417984</v>
      </c>
      <c r="E11" s="8">
        <v>15474638</v>
      </c>
    </row>
    <row r="12" spans="1:5" ht="15" customHeight="1" x14ac:dyDescent="0.25">
      <c r="A12" s="7" t="s">
        <v>28</v>
      </c>
      <c r="B12" s="8">
        <v>7836790736</v>
      </c>
      <c r="C12" s="8">
        <v>16074406074</v>
      </c>
      <c r="D12" s="8">
        <v>11244003641</v>
      </c>
      <c r="E12" s="8">
        <v>15760275</v>
      </c>
    </row>
    <row r="13" spans="1:5" ht="15" customHeight="1" x14ac:dyDescent="0.25">
      <c r="A13" s="7" t="s">
        <v>29</v>
      </c>
      <c r="B13" s="8">
        <v>7882246424</v>
      </c>
      <c r="C13" s="8">
        <v>16213175442</v>
      </c>
      <c r="D13" s="8">
        <v>11319712915</v>
      </c>
      <c r="E13" s="8">
        <v>16078412</v>
      </c>
    </row>
    <row r="14" spans="1:5" ht="15" customHeight="1" x14ac:dyDescent="0.25">
      <c r="A14" s="7" t="s">
        <v>30</v>
      </c>
      <c r="B14" s="8">
        <v>7926130209</v>
      </c>
      <c r="C14" s="8">
        <v>16396354341</v>
      </c>
      <c r="D14" s="8">
        <v>11394695771</v>
      </c>
      <c r="E14" s="8">
        <v>16414026</v>
      </c>
    </row>
    <row r="15" spans="1:5" ht="15" customHeight="1" x14ac:dyDescent="0.25">
      <c r="A15" s="7" t="s">
        <v>31</v>
      </c>
      <c r="B15" s="8">
        <v>7982094381</v>
      </c>
      <c r="C15" s="8">
        <v>16620175110</v>
      </c>
      <c r="D15" s="8">
        <v>11475817818</v>
      </c>
      <c r="E15" s="8">
        <v>16794093</v>
      </c>
    </row>
    <row r="16" spans="1:5" ht="15" customHeight="1" x14ac:dyDescent="0.25">
      <c r="A16" s="7" t="s">
        <v>32</v>
      </c>
      <c r="B16" s="8">
        <v>8033557925</v>
      </c>
      <c r="C16" s="8">
        <v>16850038590</v>
      </c>
      <c r="D16" s="8">
        <v>11530381859</v>
      </c>
      <c r="E16" s="8">
        <v>17161341</v>
      </c>
    </row>
    <row r="17" spans="1:5" ht="15" customHeight="1" x14ac:dyDescent="0.25">
      <c r="A17" s="7" t="s">
        <v>33</v>
      </c>
      <c r="B17" s="8">
        <v>8088731132</v>
      </c>
      <c r="C17" s="8">
        <v>17111232936</v>
      </c>
      <c r="D17" s="8">
        <v>11585683704</v>
      </c>
      <c r="E17" s="8">
        <v>17538273</v>
      </c>
    </row>
    <row r="18" spans="1:5" ht="15" customHeight="1" x14ac:dyDescent="0.25">
      <c r="A18" s="7" t="s">
        <v>34</v>
      </c>
      <c r="B18" s="8">
        <v>8139210049</v>
      </c>
      <c r="C18" s="8">
        <v>17405142855</v>
      </c>
      <c r="D18" s="8">
        <v>11623859958</v>
      </c>
      <c r="E18" s="8">
        <v>17993483</v>
      </c>
    </row>
    <row r="19" spans="1:5" ht="15" customHeight="1" x14ac:dyDescent="0.25">
      <c r="A19" s="7" t="s">
        <v>35</v>
      </c>
      <c r="B19" s="8">
        <v>8186783400</v>
      </c>
      <c r="C19" s="8">
        <v>17702872508</v>
      </c>
      <c r="D19" s="8">
        <v>11639237690</v>
      </c>
      <c r="E19" s="8">
        <v>18409111</v>
      </c>
    </row>
    <row r="20" spans="1:5" ht="15" customHeight="1" x14ac:dyDescent="0.25">
      <c r="A20" s="7" t="s">
        <v>36</v>
      </c>
      <c r="B20" s="8">
        <v>8228010981</v>
      </c>
      <c r="C20" s="8">
        <v>18098419111</v>
      </c>
      <c r="D20" s="8">
        <v>11654133325</v>
      </c>
      <c r="E20" s="8">
        <v>18849151</v>
      </c>
    </row>
    <row r="21" spans="1:5" ht="15" customHeight="1" x14ac:dyDescent="0.25">
      <c r="A21" s="7" t="s">
        <v>37</v>
      </c>
      <c r="B21" s="8">
        <v>8257837379</v>
      </c>
      <c r="C21" s="8">
        <v>18615079162</v>
      </c>
      <c r="D21" s="8">
        <v>11688883860</v>
      </c>
      <c r="E21" s="8">
        <v>19440783</v>
      </c>
    </row>
    <row r="22" spans="1:5" ht="15" customHeight="1" x14ac:dyDescent="0.25">
      <c r="A22" s="7" t="s">
        <v>38</v>
      </c>
      <c r="B22" s="8">
        <v>8271496366</v>
      </c>
      <c r="C22" s="8">
        <v>18983711033</v>
      </c>
      <c r="D22" s="8">
        <v>11715304946</v>
      </c>
      <c r="E22" s="8">
        <v>20132653</v>
      </c>
    </row>
    <row r="23" spans="1:5" ht="15" customHeight="1" x14ac:dyDescent="0.25">
      <c r="A23" s="7" t="s">
        <v>39</v>
      </c>
      <c r="B23" s="8">
        <v>8272833367</v>
      </c>
      <c r="C23" s="8">
        <v>19239782929</v>
      </c>
      <c r="D23" s="8">
        <v>11744061718</v>
      </c>
      <c r="E23" s="8">
        <v>20660743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3"/>
  <sheetViews>
    <sheetView zoomScaleNormal="100" workbookViewId="0">
      <pane ySplit="4" topLeftCell="A5" activePane="bottomLeft" state="frozen"/>
      <selection pane="bottomLeft"/>
    </sheetView>
  </sheetViews>
  <sheetFormatPr defaultColWidth="8.7109375" defaultRowHeight="15" x14ac:dyDescent="0.25"/>
  <cols>
    <col min="1" max="1" width="10" customWidth="1"/>
    <col min="2" max="5" width="12" customWidth="1"/>
  </cols>
  <sheetData>
    <row r="1" spans="1:5" ht="15.75" customHeight="1" x14ac:dyDescent="0.25">
      <c r="A1" s="2" t="s">
        <v>90</v>
      </c>
    </row>
    <row r="2" spans="1:5" ht="15" customHeight="1" x14ac:dyDescent="0.25">
      <c r="A2" s="3" t="s">
        <v>85</v>
      </c>
    </row>
    <row r="4" spans="1:5" ht="15" customHeight="1" x14ac:dyDescent="0.25">
      <c r="A4" s="4" t="s">
        <v>2</v>
      </c>
      <c r="B4" s="4" t="s">
        <v>73</v>
      </c>
      <c r="C4" s="4" t="s">
        <v>74</v>
      </c>
      <c r="D4" s="4" t="s">
        <v>75</v>
      </c>
      <c r="E4" s="4" t="s">
        <v>76</v>
      </c>
    </row>
    <row r="5" spans="1:5" ht="15" customHeight="1" x14ac:dyDescent="0.25">
      <c r="A5" s="7" t="s">
        <v>21</v>
      </c>
      <c r="B5" s="9">
        <v>9.8253639834868498E-2</v>
      </c>
      <c r="C5" s="9">
        <v>7.8075865170607106E-2</v>
      </c>
      <c r="D5" s="9">
        <v>5.71486961034436E-2</v>
      </c>
      <c r="E5" s="9">
        <v>7.1120704617370398E-2</v>
      </c>
    </row>
    <row r="6" spans="1:5" ht="15" customHeight="1" x14ac:dyDescent="0.25">
      <c r="A6" s="7" t="s">
        <v>22</v>
      </c>
      <c r="B6" s="9">
        <v>0.10750413685591099</v>
      </c>
      <c r="C6" s="9">
        <v>8.5718931084149894E-2</v>
      </c>
      <c r="D6" s="9">
        <v>6.27049085050701E-2</v>
      </c>
      <c r="E6" s="9">
        <v>7.5808321118348496E-2</v>
      </c>
    </row>
    <row r="7" spans="1:5" ht="15" customHeight="1" x14ac:dyDescent="0.25">
      <c r="A7" s="7" t="s">
        <v>23</v>
      </c>
      <c r="B7" s="9">
        <v>0.122520005824701</v>
      </c>
      <c r="C7" s="9">
        <v>0.101289942513014</v>
      </c>
      <c r="D7" s="9">
        <v>7.1049488980321401E-2</v>
      </c>
      <c r="E7" s="9">
        <v>7.8604128468408294E-2</v>
      </c>
    </row>
    <row r="8" spans="1:5" ht="15" customHeight="1" x14ac:dyDescent="0.25">
      <c r="A8" s="7" t="s">
        <v>24</v>
      </c>
      <c r="B8" s="9">
        <v>0.12436749067152</v>
      </c>
      <c r="C8" s="9">
        <v>0.100685166253714</v>
      </c>
      <c r="D8" s="9">
        <v>6.9409136172672997E-2</v>
      </c>
      <c r="E8" s="9">
        <v>7.1813865505684304E-2</v>
      </c>
    </row>
    <row r="9" spans="1:5" ht="15" customHeight="1" x14ac:dyDescent="0.25">
      <c r="A9" s="7" t="s">
        <v>25</v>
      </c>
      <c r="B9" s="9">
        <v>0.12093625924689599</v>
      </c>
      <c r="C9" s="9">
        <v>9.3593615162669397E-2</v>
      </c>
      <c r="D9" s="9">
        <v>6.74711992422794E-2</v>
      </c>
      <c r="E9" s="9">
        <v>6.8947497309455E-2</v>
      </c>
    </row>
    <row r="10" spans="1:5" ht="15" customHeight="1" x14ac:dyDescent="0.25">
      <c r="A10" s="7" t="s">
        <v>26</v>
      </c>
      <c r="B10" s="9">
        <v>0.117121195534562</v>
      </c>
      <c r="C10" s="9">
        <v>8.6338960223653505E-2</v>
      </c>
      <c r="D10" s="9">
        <v>6.4933300079939305E-2</v>
      </c>
      <c r="E10" s="9">
        <v>6.4313628753528501E-2</v>
      </c>
    </row>
    <row r="11" spans="1:5" ht="15" customHeight="1" x14ac:dyDescent="0.25">
      <c r="A11" s="7" t="s">
        <v>27</v>
      </c>
      <c r="B11" s="9">
        <v>0.1129843235209</v>
      </c>
      <c r="C11" s="9">
        <v>7.6920633475421302E-2</v>
      </c>
      <c r="D11" s="9">
        <v>6.1635464963483003E-2</v>
      </c>
      <c r="E11" s="9">
        <v>6.3457827804248801E-2</v>
      </c>
    </row>
    <row r="12" spans="1:5" ht="15" customHeight="1" x14ac:dyDescent="0.25">
      <c r="A12" s="7" t="s">
        <v>28</v>
      </c>
      <c r="B12" s="9">
        <v>0.106707368764938</v>
      </c>
      <c r="C12" s="9">
        <v>6.6535490398610897E-2</v>
      </c>
      <c r="D12" s="9">
        <v>5.5357133177221497E-2</v>
      </c>
      <c r="E12" s="9">
        <v>6.4276760085531903E-2</v>
      </c>
    </row>
    <row r="13" spans="1:5" ht="15" customHeight="1" x14ac:dyDescent="0.25">
      <c r="A13" s="7" t="s">
        <v>29</v>
      </c>
      <c r="B13" s="9">
        <v>0.10058486811398901</v>
      </c>
      <c r="C13" s="9">
        <v>5.9053273334707897E-2</v>
      </c>
      <c r="D13" s="9">
        <v>5.0989635632468701E-2</v>
      </c>
      <c r="E13" s="9">
        <v>6.30377614239582E-2</v>
      </c>
    </row>
    <row r="14" spans="1:5" ht="15" customHeight="1" x14ac:dyDescent="0.25">
      <c r="A14" s="7" t="s">
        <v>30</v>
      </c>
      <c r="B14" s="9">
        <v>9.6971385118964804E-2</v>
      </c>
      <c r="C14" s="9">
        <v>5.2293765258290097E-2</v>
      </c>
      <c r="D14" s="9">
        <v>4.5181863504445099E-2</v>
      </c>
      <c r="E14" s="9">
        <v>6.6286926685012806E-2</v>
      </c>
    </row>
    <row r="15" spans="1:5" ht="15" customHeight="1" x14ac:dyDescent="0.25">
      <c r="A15" s="7" t="s">
        <v>31</v>
      </c>
      <c r="B15" s="9">
        <v>9.5467280844721406E-2</v>
      </c>
      <c r="C15" s="9">
        <v>4.9681604828771299E-2</v>
      </c>
      <c r="D15" s="9">
        <v>4.3776293416929901E-2</v>
      </c>
      <c r="E15" s="9">
        <v>6.8454631688616596E-2</v>
      </c>
    </row>
    <row r="16" spans="1:5" ht="15" customHeight="1" x14ac:dyDescent="0.25">
      <c r="A16" s="7" t="s">
        <v>32</v>
      </c>
      <c r="B16" s="9">
        <v>9.3119121687293999E-2</v>
      </c>
      <c r="C16" s="9">
        <v>4.67858587853833E-2</v>
      </c>
      <c r="D16" s="9">
        <v>4.3214841198955301E-2</v>
      </c>
      <c r="E16" s="9">
        <v>6.5924017511295493E-2</v>
      </c>
    </row>
    <row r="17" spans="1:5" ht="15" customHeight="1" x14ac:dyDescent="0.25">
      <c r="A17" s="7" t="s">
        <v>33</v>
      </c>
      <c r="B17" s="9">
        <v>9.3512844679382298E-2</v>
      </c>
      <c r="C17" s="9">
        <v>5.0760244410712897E-2</v>
      </c>
      <c r="D17" s="9">
        <v>4.4551870842269997E-2</v>
      </c>
      <c r="E17" s="9">
        <v>6.6314571873347494E-2</v>
      </c>
    </row>
    <row r="18" spans="1:5" ht="15" customHeight="1" x14ac:dyDescent="0.25">
      <c r="A18" s="7" t="s">
        <v>34</v>
      </c>
      <c r="B18" s="9">
        <v>0.10743981832824701</v>
      </c>
      <c r="C18" s="9">
        <v>5.4553750687960097E-2</v>
      </c>
      <c r="D18" s="9">
        <v>5.0141586883010202E-2</v>
      </c>
      <c r="E18" s="9">
        <v>6.7919438124228598E-2</v>
      </c>
    </row>
    <row r="19" spans="1:5" ht="15" customHeight="1" x14ac:dyDescent="0.25">
      <c r="A19" s="7" t="s">
        <v>35</v>
      </c>
      <c r="B19" s="9">
        <v>0.117989729397262</v>
      </c>
      <c r="C19" s="9">
        <v>4.1407746661946403E-2</v>
      </c>
      <c r="D19" s="9">
        <v>4.5353801516875798E-2</v>
      </c>
      <c r="E19" s="9">
        <v>5.1282009465351698E-2</v>
      </c>
    </row>
    <row r="20" spans="1:5" ht="15" customHeight="1" x14ac:dyDescent="0.25">
      <c r="A20" s="7" t="s">
        <v>36</v>
      </c>
      <c r="B20" s="9">
        <v>0.12362544913331799</v>
      </c>
      <c r="C20" s="9">
        <v>3.9000461348085103E-2</v>
      </c>
      <c r="D20" s="9">
        <v>4.0920676956473702E-2</v>
      </c>
      <c r="E20" s="9">
        <v>6.5978130556779896E-2</v>
      </c>
    </row>
    <row r="21" spans="1:5" ht="15" customHeight="1" x14ac:dyDescent="0.25">
      <c r="A21" s="7" t="s">
        <v>37</v>
      </c>
      <c r="B21" s="9">
        <v>0.13460838001324399</v>
      </c>
      <c r="C21" s="9">
        <v>5.6600771494479001E-2</v>
      </c>
      <c r="D21" s="9">
        <v>4.0101805066613101E-2</v>
      </c>
      <c r="E21" s="9">
        <v>7.7881669258136096E-2</v>
      </c>
    </row>
    <row r="22" spans="1:5" ht="15" customHeight="1" x14ac:dyDescent="0.25">
      <c r="A22" s="7" t="s">
        <v>38</v>
      </c>
      <c r="B22" s="9">
        <v>0.13972562228893301</v>
      </c>
      <c r="C22" s="9">
        <v>6.8148977918547293E-2</v>
      </c>
      <c r="D22" s="9">
        <v>4.0592392873424102E-2</v>
      </c>
      <c r="E22" s="9">
        <v>8.3007553394304504E-2</v>
      </c>
    </row>
    <row r="23" spans="1:5" ht="15" customHeight="1" x14ac:dyDescent="0.25">
      <c r="A23" s="7" t="s">
        <v>39</v>
      </c>
      <c r="B23" s="9">
        <v>0.140595276902306</v>
      </c>
      <c r="C23" s="9">
        <v>7.4566292265053402E-2</v>
      </c>
      <c r="D23" s="9">
        <v>4.29033420547969E-2</v>
      </c>
      <c r="E23" s="9">
        <v>8.5150700475899399E-2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3"/>
  <sheetViews>
    <sheetView zoomScaleNormal="100" workbookViewId="0">
      <pane ySplit="4" topLeftCell="A5" activePane="bottomLeft" state="frozen"/>
      <selection pane="bottomLeft"/>
    </sheetView>
  </sheetViews>
  <sheetFormatPr defaultColWidth="8.7109375" defaultRowHeight="15" x14ac:dyDescent="0.25"/>
  <cols>
    <col min="1" max="1" width="10" customWidth="1"/>
    <col min="2" max="4" width="14" customWidth="1"/>
    <col min="5" max="5" width="16" customWidth="1"/>
  </cols>
  <sheetData>
    <row r="1" spans="1:5" ht="15.75" customHeight="1" x14ac:dyDescent="0.25">
      <c r="A1" s="2" t="s">
        <v>91</v>
      </c>
    </row>
    <row r="2" spans="1:5" ht="15" customHeight="1" x14ac:dyDescent="0.25">
      <c r="A2" s="3" t="s">
        <v>85</v>
      </c>
    </row>
    <row r="4" spans="1:5" ht="23.25" customHeight="1" x14ac:dyDescent="0.25">
      <c r="A4" s="4" t="s">
        <v>2</v>
      </c>
      <c r="B4" s="4" t="s">
        <v>92</v>
      </c>
      <c r="C4" s="4" t="s">
        <v>93</v>
      </c>
      <c r="D4" s="4" t="s">
        <v>94</v>
      </c>
      <c r="E4" s="4" t="s">
        <v>95</v>
      </c>
    </row>
    <row r="5" spans="1:5" ht="15" customHeight="1" x14ac:dyDescent="0.25">
      <c r="A5" s="7" t="s">
        <v>21</v>
      </c>
      <c r="B5" s="10">
        <v>29.049226887652999</v>
      </c>
      <c r="C5" s="10">
        <v>6.08510796236851</v>
      </c>
      <c r="D5" s="10">
        <v>19.2778411148308</v>
      </c>
      <c r="E5" s="15">
        <v>1201.46431039711</v>
      </c>
    </row>
    <row r="6" spans="1:5" ht="15" customHeight="1" x14ac:dyDescent="0.25">
      <c r="A6" s="7" t="s">
        <v>22</v>
      </c>
      <c r="B6" s="10">
        <v>28.794665027738102</v>
      </c>
      <c r="C6" s="10">
        <v>6.07960895826686</v>
      </c>
      <c r="D6" s="10">
        <v>19.150143927947699</v>
      </c>
      <c r="E6" s="15">
        <v>1206.7827405927101</v>
      </c>
    </row>
    <row r="7" spans="1:5" ht="15" customHeight="1" x14ac:dyDescent="0.25">
      <c r="A7" s="7" t="s">
        <v>23</v>
      </c>
      <c r="B7" s="10">
        <v>26.200772274670001</v>
      </c>
      <c r="C7" s="10">
        <v>5.8769340765241198</v>
      </c>
      <c r="D7" s="10">
        <v>18.4162012596145</v>
      </c>
      <c r="E7" s="15">
        <v>1158.22032521201</v>
      </c>
    </row>
    <row r="8" spans="1:5" ht="15" customHeight="1" x14ac:dyDescent="0.25">
      <c r="A8" s="7" t="s">
        <v>24</v>
      </c>
      <c r="B8" s="10">
        <v>25.4403056754063</v>
      </c>
      <c r="C8" s="10">
        <v>5.7642614074096103</v>
      </c>
      <c r="D8" s="10">
        <v>17.974929049258201</v>
      </c>
      <c r="E8" s="15">
        <v>1171.4196961185301</v>
      </c>
    </row>
    <row r="9" spans="1:5" ht="15" customHeight="1" x14ac:dyDescent="0.25">
      <c r="A9" s="7" t="s">
        <v>25</v>
      </c>
      <c r="B9" s="10">
        <v>25.878147476485001</v>
      </c>
      <c r="C9" s="10">
        <v>5.7941174730325002</v>
      </c>
      <c r="D9" s="10">
        <v>17.842833631347201</v>
      </c>
      <c r="E9" s="15">
        <v>1186.8293850561899</v>
      </c>
    </row>
    <row r="10" spans="1:5" ht="15" customHeight="1" x14ac:dyDescent="0.25">
      <c r="A10" s="7" t="s">
        <v>26</v>
      </c>
      <c r="B10" s="10">
        <v>26.627856424371299</v>
      </c>
      <c r="C10" s="10">
        <v>5.9234512909788499</v>
      </c>
      <c r="D10" s="10">
        <v>17.945240905096899</v>
      </c>
      <c r="E10" s="15">
        <v>1213.71101208753</v>
      </c>
    </row>
    <row r="11" spans="1:5" ht="15" customHeight="1" x14ac:dyDescent="0.25">
      <c r="A11" s="7" t="s">
        <v>27</v>
      </c>
      <c r="B11" s="10">
        <v>27.734407403658501</v>
      </c>
      <c r="C11" s="10">
        <v>6.1383029657303103</v>
      </c>
      <c r="D11" s="10">
        <v>18.3180201378898</v>
      </c>
      <c r="E11" s="15">
        <v>1245.5216848790401</v>
      </c>
    </row>
    <row r="12" spans="1:5" ht="15" customHeight="1" x14ac:dyDescent="0.25">
      <c r="A12" s="7" t="s">
        <v>28</v>
      </c>
      <c r="B12" s="10">
        <v>29.114372979938899</v>
      </c>
      <c r="C12" s="10">
        <v>6.4249019356817501</v>
      </c>
      <c r="D12" s="10">
        <v>18.784098374940001</v>
      </c>
      <c r="E12" s="15">
        <v>1279.9970046705901</v>
      </c>
    </row>
    <row r="13" spans="1:5" ht="15" customHeight="1" x14ac:dyDescent="0.25">
      <c r="A13" s="7" t="s">
        <v>29</v>
      </c>
      <c r="B13" s="10">
        <v>30.7874253014758</v>
      </c>
      <c r="C13" s="10">
        <v>6.77982357716599</v>
      </c>
      <c r="D13" s="10">
        <v>19.3095422498183</v>
      </c>
      <c r="E13" s="15">
        <v>1333.1351267075199</v>
      </c>
    </row>
    <row r="14" spans="1:5" ht="15" customHeight="1" x14ac:dyDescent="0.25">
      <c r="A14" s="7" t="s">
        <v>30</v>
      </c>
      <c r="B14" s="10">
        <v>31.7664925271214</v>
      </c>
      <c r="C14" s="10">
        <v>7.1603489761680503</v>
      </c>
      <c r="D14" s="10">
        <v>19.785629919983698</v>
      </c>
      <c r="E14" s="15">
        <v>1369.79727235684</v>
      </c>
    </row>
    <row r="15" spans="1:5" ht="15" customHeight="1" x14ac:dyDescent="0.25">
      <c r="A15" s="7" t="s">
        <v>31</v>
      </c>
      <c r="B15" s="10">
        <v>32.548810747758701</v>
      </c>
      <c r="C15" s="10">
        <v>7.5809596627211198</v>
      </c>
      <c r="D15" s="10">
        <v>20.3510533429777</v>
      </c>
      <c r="E15" s="15">
        <v>1406.8971386257999</v>
      </c>
    </row>
    <row r="16" spans="1:5" ht="15" customHeight="1" x14ac:dyDescent="0.25">
      <c r="A16" s="7" t="s">
        <v>32</v>
      </c>
      <c r="B16" s="10">
        <v>33.557835432845998</v>
      </c>
      <c r="C16" s="10">
        <v>8.0256841251842008</v>
      </c>
      <c r="D16" s="10">
        <v>20.883790926056001</v>
      </c>
      <c r="E16" s="15">
        <v>1448.51561665489</v>
      </c>
    </row>
    <row r="17" spans="1:5" ht="15" customHeight="1" x14ac:dyDescent="0.25">
      <c r="A17" s="7" t="s">
        <v>33</v>
      </c>
      <c r="B17" s="10">
        <v>34.688219852710198</v>
      </c>
      <c r="C17" s="10">
        <v>8.4895606776518608</v>
      </c>
      <c r="D17" s="10">
        <v>21.433400430031199</v>
      </c>
      <c r="E17" s="15">
        <v>1485.6018056360699</v>
      </c>
    </row>
    <row r="18" spans="1:5" ht="15" customHeight="1" x14ac:dyDescent="0.25">
      <c r="A18" s="7" t="s">
        <v>34</v>
      </c>
      <c r="B18" s="10">
        <v>34.199116102742202</v>
      </c>
      <c r="C18" s="10">
        <v>8.9933972794450803</v>
      </c>
      <c r="D18" s="10">
        <v>21.894073291573601</v>
      </c>
      <c r="E18" s="15">
        <v>1507.95621323258</v>
      </c>
    </row>
    <row r="19" spans="1:5" ht="15" customHeight="1" x14ac:dyDescent="0.25">
      <c r="A19" s="7" t="s">
        <v>35</v>
      </c>
      <c r="B19" s="10">
        <v>34.508901023308098</v>
      </c>
      <c r="C19" s="10">
        <v>9.7443401100685296</v>
      </c>
      <c r="D19" s="10">
        <v>22.662827300240998</v>
      </c>
      <c r="E19" s="15">
        <v>1642.66333516349</v>
      </c>
    </row>
    <row r="20" spans="1:5" ht="15" customHeight="1" x14ac:dyDescent="0.25">
      <c r="A20" s="7" t="s">
        <v>36</v>
      </c>
      <c r="B20" s="10">
        <v>35.120949744218599</v>
      </c>
      <c r="C20" s="10">
        <v>10.7286851588239</v>
      </c>
      <c r="D20" s="10">
        <v>23.601643831584301</v>
      </c>
      <c r="E20" s="15">
        <v>1709.15848337639</v>
      </c>
    </row>
    <row r="21" spans="1:5" ht="15" customHeight="1" x14ac:dyDescent="0.25">
      <c r="A21" s="7" t="s">
        <v>37</v>
      </c>
      <c r="B21" s="10">
        <v>35.4793717976492</v>
      </c>
      <c r="C21" s="10">
        <v>11.4983356800454</v>
      </c>
      <c r="D21" s="10">
        <v>24.496207043297002</v>
      </c>
      <c r="E21" s="15">
        <v>1731.37813059668</v>
      </c>
    </row>
    <row r="22" spans="1:5" ht="15" customHeight="1" x14ac:dyDescent="0.25">
      <c r="A22" s="7" t="s">
        <v>38</v>
      </c>
      <c r="B22" s="10">
        <v>36.094019452880303</v>
      </c>
      <c r="C22" s="10">
        <v>11.906209173618601</v>
      </c>
      <c r="D22" s="10">
        <v>25.251844535521201</v>
      </c>
      <c r="E22" s="15">
        <v>1751.81955614393</v>
      </c>
    </row>
    <row r="23" spans="1:5" ht="15" customHeight="1" x14ac:dyDescent="0.25">
      <c r="A23" s="7" t="s">
        <v>39</v>
      </c>
      <c r="B23" s="10">
        <v>36.613132814588802</v>
      </c>
      <c r="C23" s="10">
        <v>12.1302647621593</v>
      </c>
      <c r="D23" s="10">
        <v>25.836363096066599</v>
      </c>
      <c r="E23" s="15">
        <v>1758.4118824407001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3"/>
  <sheetViews>
    <sheetView zoomScaleNormal="100" workbookViewId="0">
      <pane ySplit="4" topLeftCell="A5" activePane="bottomLeft" state="frozen"/>
      <selection pane="bottomLeft"/>
    </sheetView>
  </sheetViews>
  <sheetFormatPr defaultColWidth="8.7109375" defaultRowHeight="15" x14ac:dyDescent="0.25"/>
  <cols>
    <col min="1" max="1" width="10" customWidth="1"/>
    <col min="2" max="4" width="16" customWidth="1"/>
    <col min="5" max="5" width="14" customWidth="1"/>
    <col min="6" max="6" width="18" customWidth="1"/>
  </cols>
  <sheetData>
    <row r="1" spans="1:6" ht="15.75" customHeight="1" x14ac:dyDescent="0.25">
      <c r="A1" s="2" t="s">
        <v>96</v>
      </c>
    </row>
    <row r="2" spans="1:6" ht="15" customHeight="1" x14ac:dyDescent="0.25">
      <c r="A2" s="3" t="s">
        <v>85</v>
      </c>
    </row>
    <row r="4" spans="1:6" ht="15" customHeight="1" x14ac:dyDescent="0.25">
      <c r="A4" s="4" t="s">
        <v>2</v>
      </c>
      <c r="B4" s="4" t="s">
        <v>86</v>
      </c>
      <c r="C4" s="4" t="s">
        <v>87</v>
      </c>
      <c r="D4" s="4" t="s">
        <v>88</v>
      </c>
      <c r="E4" s="4" t="s">
        <v>89</v>
      </c>
      <c r="F4" s="4" t="s">
        <v>97</v>
      </c>
    </row>
    <row r="5" spans="1:6" ht="15" customHeight="1" x14ac:dyDescent="0.25">
      <c r="A5" s="7" t="s">
        <v>21</v>
      </c>
      <c r="B5" s="8">
        <v>112510410</v>
      </c>
      <c r="C5" s="8">
        <v>209059031</v>
      </c>
      <c r="D5" s="8">
        <v>51798773</v>
      </c>
      <c r="E5" s="8">
        <v>187038</v>
      </c>
      <c r="F5" s="8">
        <v>301944906.25</v>
      </c>
    </row>
    <row r="6" spans="1:6" ht="15" customHeight="1" x14ac:dyDescent="0.25">
      <c r="A6" s="7" t="s">
        <v>22</v>
      </c>
      <c r="B6" s="8">
        <v>114115868</v>
      </c>
      <c r="C6" s="8">
        <v>222189181</v>
      </c>
      <c r="D6" s="8">
        <v>215051421</v>
      </c>
      <c r="E6" s="8">
        <v>234995</v>
      </c>
      <c r="F6" s="8">
        <v>304776312.5</v>
      </c>
    </row>
    <row r="7" spans="1:6" ht="15" customHeight="1" x14ac:dyDescent="0.25">
      <c r="A7" s="7" t="s">
        <v>23</v>
      </c>
      <c r="B7" s="8">
        <v>79498815</v>
      </c>
      <c r="C7" s="8">
        <v>66324722</v>
      </c>
      <c r="D7" s="8">
        <v>110948233</v>
      </c>
      <c r="E7" s="8">
        <v>191136</v>
      </c>
      <c r="F7" s="8">
        <v>307443687.5</v>
      </c>
    </row>
    <row r="8" spans="1:6" ht="15" customHeight="1" x14ac:dyDescent="0.25">
      <c r="A8" s="7" t="s">
        <v>24</v>
      </c>
      <c r="B8" s="8">
        <v>37307382</v>
      </c>
      <c r="C8" s="8">
        <v>-12018937</v>
      </c>
      <c r="D8" s="8">
        <v>61307153</v>
      </c>
      <c r="E8" s="8">
        <v>103764</v>
      </c>
      <c r="F8" s="8">
        <v>310010593.75</v>
      </c>
    </row>
    <row r="9" spans="1:6" ht="15" customHeight="1" x14ac:dyDescent="0.25">
      <c r="A9" s="7" t="s">
        <v>25</v>
      </c>
      <c r="B9" s="8">
        <v>17895918</v>
      </c>
      <c r="C9" s="8">
        <v>-2690663</v>
      </c>
      <c r="D9" s="8">
        <v>50406821</v>
      </c>
      <c r="E9" s="8">
        <v>71092</v>
      </c>
      <c r="F9" s="8">
        <v>312449906.25</v>
      </c>
    </row>
    <row r="10" spans="1:6" ht="15" customHeight="1" x14ac:dyDescent="0.25">
      <c r="A10" s="7" t="s">
        <v>26</v>
      </c>
      <c r="B10" s="8">
        <v>17938511</v>
      </c>
      <c r="C10" s="8">
        <v>-7677288</v>
      </c>
      <c r="D10" s="8">
        <v>57611615</v>
      </c>
      <c r="E10" s="8">
        <v>126319</v>
      </c>
      <c r="F10" s="8">
        <v>314962812.5</v>
      </c>
    </row>
    <row r="11" spans="1:6" ht="15" customHeight="1" x14ac:dyDescent="0.25">
      <c r="A11" s="7" t="s">
        <v>27</v>
      </c>
      <c r="B11" s="8">
        <v>22829827</v>
      </c>
      <c r="C11" s="8">
        <v>30820461</v>
      </c>
      <c r="D11" s="8">
        <v>55810009</v>
      </c>
      <c r="E11" s="8">
        <v>205293</v>
      </c>
      <c r="F11" s="8">
        <v>317344500</v>
      </c>
    </row>
    <row r="12" spans="1:6" ht="15" customHeight="1" x14ac:dyDescent="0.25">
      <c r="A12" s="7" t="s">
        <v>28</v>
      </c>
      <c r="B12" s="8">
        <v>31505885</v>
      </c>
      <c r="C12" s="8">
        <v>91534622</v>
      </c>
      <c r="D12" s="8">
        <v>65415321</v>
      </c>
      <c r="E12" s="8">
        <v>284938</v>
      </c>
      <c r="F12" s="8">
        <v>319918312.5</v>
      </c>
    </row>
    <row r="13" spans="1:6" ht="15" customHeight="1" x14ac:dyDescent="0.25">
      <c r="A13" s="7" t="s">
        <v>29</v>
      </c>
      <c r="B13" s="8">
        <v>45226810</v>
      </c>
      <c r="C13" s="8">
        <v>137352960</v>
      </c>
      <c r="D13" s="8">
        <v>75617911</v>
      </c>
      <c r="E13" s="8">
        <v>318833</v>
      </c>
      <c r="F13" s="8">
        <v>322450687.5</v>
      </c>
    </row>
    <row r="14" spans="1:6" ht="15" customHeight="1" x14ac:dyDescent="0.25">
      <c r="A14" s="7" t="s">
        <v>30</v>
      </c>
      <c r="B14" s="8">
        <v>43221266</v>
      </c>
      <c r="C14" s="8">
        <v>181464767</v>
      </c>
      <c r="D14" s="8">
        <v>74545568</v>
      </c>
      <c r="E14" s="8">
        <v>335605</v>
      </c>
      <c r="F14" s="8">
        <v>324939500</v>
      </c>
    </row>
    <row r="15" spans="1:6" ht="15" customHeight="1" x14ac:dyDescent="0.25">
      <c r="A15" s="7" t="s">
        <v>31</v>
      </c>
      <c r="B15" s="8">
        <v>55410423</v>
      </c>
      <c r="C15" s="8">
        <v>221589644</v>
      </c>
      <c r="D15" s="8">
        <v>80444805</v>
      </c>
      <c r="E15" s="8">
        <v>380058</v>
      </c>
      <c r="F15" s="8">
        <v>327100687.5</v>
      </c>
    </row>
    <row r="16" spans="1:6" ht="15" customHeight="1" x14ac:dyDescent="0.25">
      <c r="A16" s="7" t="s">
        <v>32</v>
      </c>
      <c r="B16" s="8">
        <v>50994202</v>
      </c>
      <c r="C16" s="8">
        <v>227512870</v>
      </c>
      <c r="D16" s="8">
        <v>53927993</v>
      </c>
      <c r="E16" s="8">
        <v>367217</v>
      </c>
      <c r="F16" s="8">
        <v>328957406.25</v>
      </c>
    </row>
    <row r="17" spans="1:6" ht="15" customHeight="1" x14ac:dyDescent="0.25">
      <c r="A17" s="7" t="s">
        <v>33</v>
      </c>
      <c r="B17" s="8">
        <v>54997722</v>
      </c>
      <c r="C17" s="8">
        <v>260650541</v>
      </c>
      <c r="D17" s="8">
        <v>54823077</v>
      </c>
      <c r="E17" s="8">
        <v>377189</v>
      </c>
      <c r="F17" s="8">
        <v>330653000</v>
      </c>
    </row>
    <row r="18" spans="1:6" ht="15" customHeight="1" x14ac:dyDescent="0.25">
      <c r="A18" s="7" t="s">
        <v>34</v>
      </c>
      <c r="B18" s="8">
        <v>50099471</v>
      </c>
      <c r="C18" s="8">
        <v>293070424</v>
      </c>
      <c r="D18" s="8">
        <v>37429462</v>
      </c>
      <c r="E18" s="8">
        <v>455258</v>
      </c>
      <c r="F18" s="8">
        <v>331697812.5</v>
      </c>
    </row>
    <row r="19" spans="1:6" ht="15" customHeight="1" x14ac:dyDescent="0.25">
      <c r="A19" s="7" t="s">
        <v>35</v>
      </c>
      <c r="B19" s="8">
        <v>47541372</v>
      </c>
      <c r="C19" s="8">
        <v>297608921</v>
      </c>
      <c r="D19" s="8">
        <v>15271372</v>
      </c>
      <c r="E19" s="8">
        <v>415624</v>
      </c>
      <c r="F19" s="8">
        <v>332505312.5</v>
      </c>
    </row>
    <row r="20" spans="1:6" ht="15" customHeight="1" x14ac:dyDescent="0.25">
      <c r="A20" s="7" t="s">
        <v>36</v>
      </c>
      <c r="B20" s="8">
        <v>41190075</v>
      </c>
      <c r="C20" s="8">
        <v>395384253</v>
      </c>
      <c r="D20" s="8">
        <v>14739223</v>
      </c>
      <c r="E20" s="8">
        <v>439887</v>
      </c>
      <c r="F20" s="8">
        <v>334654000</v>
      </c>
    </row>
    <row r="21" spans="1:6" ht="15" customHeight="1" x14ac:dyDescent="0.25">
      <c r="A21" s="7" t="s">
        <v>37</v>
      </c>
      <c r="B21" s="8">
        <v>29802428</v>
      </c>
      <c r="C21" s="8">
        <v>516601971</v>
      </c>
      <c r="D21" s="8">
        <v>34685410</v>
      </c>
      <c r="E21" s="8">
        <v>591671</v>
      </c>
      <c r="F21" s="8">
        <v>337559906.25</v>
      </c>
    </row>
    <row r="22" spans="1:6" ht="15" customHeight="1" x14ac:dyDescent="0.25">
      <c r="A22" s="7" t="s">
        <v>38</v>
      </c>
      <c r="B22" s="8">
        <v>13608229</v>
      </c>
      <c r="C22" s="8">
        <v>368202771</v>
      </c>
      <c r="D22" s="8">
        <v>26330988</v>
      </c>
      <c r="E22" s="8">
        <v>691865</v>
      </c>
      <c r="F22" s="8">
        <v>340728812.5</v>
      </c>
    </row>
    <row r="23" spans="1:6" ht="15" customHeight="1" x14ac:dyDescent="0.25">
      <c r="A23" s="7" t="s">
        <v>39</v>
      </c>
      <c r="B23" s="8">
        <v>1292994</v>
      </c>
      <c r="C23" s="8">
        <v>255804636</v>
      </c>
      <c r="D23" s="8">
        <v>28701048</v>
      </c>
      <c r="E23" s="8">
        <v>528020</v>
      </c>
      <c r="F23" s="8">
        <v>342055406.25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3"/>
  <sheetViews>
    <sheetView zoomScaleNormal="100" workbookViewId="0">
      <pane ySplit="4" topLeftCell="A5" activePane="bottomLeft" state="frozen"/>
      <selection pane="bottomLeft"/>
    </sheetView>
  </sheetViews>
  <sheetFormatPr defaultColWidth="8.7109375" defaultRowHeight="15" x14ac:dyDescent="0.25"/>
  <cols>
    <col min="1" max="1" width="10" customWidth="1"/>
    <col min="2" max="4" width="16" customWidth="1"/>
    <col min="5" max="5" width="14" customWidth="1"/>
  </cols>
  <sheetData>
    <row r="1" spans="1:5" ht="15.75" customHeight="1" x14ac:dyDescent="0.25">
      <c r="A1" s="2" t="s">
        <v>98</v>
      </c>
    </row>
    <row r="2" spans="1:5" ht="15" customHeight="1" x14ac:dyDescent="0.25">
      <c r="A2" s="3" t="s">
        <v>85</v>
      </c>
    </row>
    <row r="4" spans="1:5" ht="15" customHeight="1" x14ac:dyDescent="0.25">
      <c r="A4" s="4" t="s">
        <v>2</v>
      </c>
      <c r="B4" s="4" t="s">
        <v>86</v>
      </c>
      <c r="C4" s="4" t="s">
        <v>87</v>
      </c>
      <c r="D4" s="4" t="s">
        <v>88</v>
      </c>
      <c r="E4" s="4" t="s">
        <v>89</v>
      </c>
    </row>
    <row r="5" spans="1:5" ht="15" customHeight="1" x14ac:dyDescent="0.25">
      <c r="A5" s="7" t="s">
        <v>21</v>
      </c>
      <c r="B5" s="8">
        <v>87273921</v>
      </c>
      <c r="C5" s="8">
        <v>201515292</v>
      </c>
      <c r="D5" s="8">
        <v>0</v>
      </c>
      <c r="E5" s="8">
        <v>118628</v>
      </c>
    </row>
    <row r="6" spans="1:5" ht="15" customHeight="1" x14ac:dyDescent="0.25">
      <c r="A6" s="7" t="s">
        <v>22</v>
      </c>
      <c r="B6" s="8">
        <v>32192086</v>
      </c>
      <c r="C6" s="8">
        <v>83004047</v>
      </c>
      <c r="D6" s="8">
        <v>142252326</v>
      </c>
      <c r="E6" s="8">
        <v>149230</v>
      </c>
    </row>
    <row r="7" spans="1:5" ht="15" customHeight="1" x14ac:dyDescent="0.25">
      <c r="A7" s="7" t="s">
        <v>23</v>
      </c>
      <c r="B7" s="8">
        <v>-44806708</v>
      </c>
      <c r="C7" s="8">
        <v>-187800709</v>
      </c>
      <c r="D7" s="8">
        <v>12893730</v>
      </c>
      <c r="E7" s="8">
        <v>135097</v>
      </c>
    </row>
    <row r="8" spans="1:5" ht="15" customHeight="1" x14ac:dyDescent="0.25">
      <c r="A8" s="7" t="s">
        <v>24</v>
      </c>
      <c r="B8" s="8">
        <v>18451703</v>
      </c>
      <c r="C8" s="8">
        <v>-1188130</v>
      </c>
      <c r="D8" s="8">
        <v>75198450</v>
      </c>
      <c r="E8" s="8">
        <v>198249</v>
      </c>
    </row>
    <row r="9" spans="1:5" ht="15" customHeight="1" x14ac:dyDescent="0.25">
      <c r="A9" s="7" t="s">
        <v>25</v>
      </c>
      <c r="B9" s="8">
        <v>42478451</v>
      </c>
      <c r="C9" s="8">
        <v>111642145</v>
      </c>
      <c r="D9" s="8">
        <v>68337768</v>
      </c>
      <c r="E9" s="8">
        <v>109584</v>
      </c>
    </row>
    <row r="10" spans="1:5" ht="15" customHeight="1" x14ac:dyDescent="0.25">
      <c r="A10" s="7" t="s">
        <v>26</v>
      </c>
      <c r="B10" s="8">
        <v>46170931</v>
      </c>
      <c r="C10" s="8">
        <v>108751740</v>
      </c>
      <c r="D10" s="8">
        <v>82134567</v>
      </c>
      <c r="E10" s="8">
        <v>188758</v>
      </c>
    </row>
    <row r="11" spans="1:5" ht="15" customHeight="1" x14ac:dyDescent="0.25">
      <c r="A11" s="7" t="s">
        <v>27</v>
      </c>
      <c r="B11" s="8">
        <v>52481130</v>
      </c>
      <c r="C11" s="8">
        <v>178851577</v>
      </c>
      <c r="D11" s="8">
        <v>89460550</v>
      </c>
      <c r="E11" s="8">
        <v>205866</v>
      </c>
    </row>
    <row r="12" spans="1:5" ht="15" customHeight="1" x14ac:dyDescent="0.25">
      <c r="A12" s="7" t="s">
        <v>28</v>
      </c>
      <c r="B12" s="8">
        <v>77347428</v>
      </c>
      <c r="C12" s="8">
        <v>251040057</v>
      </c>
      <c r="D12" s="8">
        <v>132236807</v>
      </c>
      <c r="E12" s="8">
        <v>254525</v>
      </c>
    </row>
    <row r="13" spans="1:5" ht="15" customHeight="1" x14ac:dyDescent="0.25">
      <c r="A13" s="7" t="s">
        <v>29</v>
      </c>
      <c r="B13" s="8">
        <v>88906223</v>
      </c>
      <c r="C13" s="8">
        <v>249245495</v>
      </c>
      <c r="D13" s="8">
        <v>121156339</v>
      </c>
      <c r="E13" s="8">
        <v>319108</v>
      </c>
    </row>
    <row r="14" spans="1:5" ht="15" customHeight="1" x14ac:dyDescent="0.25">
      <c r="A14" s="7" t="s">
        <v>30</v>
      </c>
      <c r="B14" s="8">
        <v>67074755</v>
      </c>
      <c r="C14" s="8">
        <v>280814581</v>
      </c>
      <c r="D14" s="8">
        <v>137054198</v>
      </c>
      <c r="E14" s="8">
        <v>261828</v>
      </c>
    </row>
    <row r="15" spans="1:5" ht="15" customHeight="1" x14ac:dyDescent="0.25">
      <c r="A15" s="7" t="s">
        <v>31</v>
      </c>
      <c r="B15" s="8">
        <v>61134893</v>
      </c>
      <c r="C15" s="8">
        <v>252497293</v>
      </c>
      <c r="D15" s="8">
        <v>93066437</v>
      </c>
      <c r="E15" s="8">
        <v>319384</v>
      </c>
    </row>
    <row r="16" spans="1:5" ht="15" customHeight="1" x14ac:dyDescent="0.25">
      <c r="A16" s="7" t="s">
        <v>32</v>
      </c>
      <c r="B16" s="8">
        <v>64961684</v>
      </c>
      <c r="C16" s="8">
        <v>265668205</v>
      </c>
      <c r="D16" s="8">
        <v>58245573</v>
      </c>
      <c r="E16" s="8">
        <v>386505</v>
      </c>
    </row>
    <row r="17" spans="1:5" ht="15" customHeight="1" x14ac:dyDescent="0.25">
      <c r="A17" s="7" t="s">
        <v>33</v>
      </c>
      <c r="B17" s="8">
        <v>46933638</v>
      </c>
      <c r="C17" s="8">
        <v>180903894</v>
      </c>
      <c r="D17" s="8">
        <v>36565623</v>
      </c>
      <c r="E17" s="8">
        <v>346440</v>
      </c>
    </row>
    <row r="18" spans="1:5" ht="15" customHeight="1" x14ac:dyDescent="0.25">
      <c r="A18" s="7" t="s">
        <v>34</v>
      </c>
      <c r="B18" s="8">
        <v>-67981433</v>
      </c>
      <c r="C18" s="8">
        <v>212042928</v>
      </c>
      <c r="D18" s="8">
        <v>-29305888</v>
      </c>
      <c r="E18" s="8">
        <v>397287</v>
      </c>
    </row>
    <row r="19" spans="1:5" ht="15" customHeight="1" x14ac:dyDescent="0.25">
      <c r="A19" s="7" t="s">
        <v>35</v>
      </c>
      <c r="B19" s="8">
        <v>-43737069</v>
      </c>
      <c r="C19" s="8">
        <v>514517627</v>
      </c>
      <c r="D19" s="8">
        <v>70509085</v>
      </c>
      <c r="E19" s="8">
        <v>695305</v>
      </c>
    </row>
    <row r="20" spans="1:5" ht="15" customHeight="1" x14ac:dyDescent="0.25">
      <c r="A20" s="7" t="s">
        <v>36</v>
      </c>
      <c r="B20" s="8">
        <v>-9920427</v>
      </c>
      <c r="C20" s="8">
        <v>422935035</v>
      </c>
      <c r="D20" s="8">
        <v>66129667</v>
      </c>
      <c r="E20" s="8">
        <v>140880</v>
      </c>
    </row>
    <row r="21" spans="1:5" ht="15" customHeight="1" x14ac:dyDescent="0.25">
      <c r="A21" s="7" t="s">
        <v>37</v>
      </c>
      <c r="B21" s="8">
        <v>-64573480</v>
      </c>
      <c r="C21" s="8">
        <v>168794186</v>
      </c>
      <c r="D21" s="8">
        <v>42909132</v>
      </c>
      <c r="E21" s="8">
        <v>322840</v>
      </c>
    </row>
    <row r="22" spans="1:5" ht="15" customHeight="1" x14ac:dyDescent="0.25">
      <c r="A22" s="7" t="s">
        <v>38</v>
      </c>
      <c r="B22" s="8">
        <v>-30694633</v>
      </c>
      <c r="C22" s="8">
        <v>128443481</v>
      </c>
      <c r="D22" s="8">
        <v>19478849</v>
      </c>
      <c r="E22" s="8">
        <v>535804</v>
      </c>
    </row>
    <row r="23" spans="1:5" ht="15" customHeight="1" x14ac:dyDescent="0.25">
      <c r="A23" s="7" t="s">
        <v>39</v>
      </c>
      <c r="B23" s="8">
        <v>-6114020</v>
      </c>
      <c r="C23" s="8">
        <v>115112538</v>
      </c>
      <c r="D23" s="8">
        <v>394276</v>
      </c>
      <c r="E23" s="8">
        <v>440489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zoomScaleNormal="100" workbookViewId="0">
      <pane ySplit="4" topLeftCell="A5" activePane="bottomLeft" state="frozen"/>
      <selection pane="bottomLeft"/>
    </sheetView>
  </sheetViews>
  <sheetFormatPr defaultColWidth="8.7109375" defaultRowHeight="15" x14ac:dyDescent="0.25"/>
  <cols>
    <col min="1" max="1" width="10" customWidth="1"/>
    <col min="2" max="6" width="12" customWidth="1"/>
    <col min="7" max="7" width="14" customWidth="1"/>
    <col min="8" max="8" width="12" customWidth="1"/>
    <col min="9" max="9" width="14" customWidth="1"/>
  </cols>
  <sheetData>
    <row r="1" spans="1:9" ht="15.75" customHeight="1" x14ac:dyDescent="0.25">
      <c r="A1" s="2" t="s">
        <v>99</v>
      </c>
    </row>
    <row r="2" spans="1:9" ht="15" customHeight="1" x14ac:dyDescent="0.25">
      <c r="A2" s="3" t="s">
        <v>85</v>
      </c>
    </row>
    <row r="4" spans="1:9" ht="23.25" customHeight="1" x14ac:dyDescent="0.25">
      <c r="A4" s="4" t="s">
        <v>2</v>
      </c>
      <c r="B4" s="4" t="s">
        <v>100</v>
      </c>
      <c r="C4" s="4" t="s">
        <v>101</v>
      </c>
      <c r="D4" s="4" t="s">
        <v>102</v>
      </c>
      <c r="E4" s="4" t="s">
        <v>103</v>
      </c>
      <c r="F4" s="4" t="s">
        <v>104</v>
      </c>
      <c r="G4" s="4" t="s">
        <v>105</v>
      </c>
      <c r="H4" s="4" t="s">
        <v>106</v>
      </c>
      <c r="I4" s="4" t="s">
        <v>107</v>
      </c>
    </row>
    <row r="5" spans="1:9" ht="15" customHeight="1" x14ac:dyDescent="0.25">
      <c r="A5" s="7" t="s">
        <v>21</v>
      </c>
      <c r="B5" s="9">
        <v>7.1037885733628806E-2</v>
      </c>
      <c r="C5" s="9">
        <v>7.3185103435051801E-2</v>
      </c>
      <c r="D5" s="9">
        <v>7.4350785953468806E-2</v>
      </c>
      <c r="E5" s="9">
        <v>6.5090590391562897E-2</v>
      </c>
      <c r="F5" s="10">
        <v>241.35248272528801</v>
      </c>
      <c r="G5" s="10">
        <v>64.166424294107003</v>
      </c>
      <c r="H5" s="10">
        <v>162.163636333075</v>
      </c>
      <c r="I5" s="15">
        <v>122993.94372402701</v>
      </c>
    </row>
    <row r="6" spans="1:9" ht="15" customHeight="1" x14ac:dyDescent="0.25">
      <c r="A6" s="7" t="s">
        <v>22</v>
      </c>
      <c r="B6" s="9">
        <v>8.2546796347589907E-2</v>
      </c>
      <c r="C6" s="9">
        <v>8.1303884054539199E-2</v>
      </c>
      <c r="D6" s="9">
        <v>8.0413069019079603E-2</v>
      </c>
      <c r="E6" s="9">
        <v>7.2945652993278098E-2</v>
      </c>
      <c r="F6" s="10">
        <v>197.69148243607299</v>
      </c>
      <c r="G6" s="10">
        <v>55.790001972217098</v>
      </c>
      <c r="H6" s="10">
        <v>142.58769126820101</v>
      </c>
      <c r="I6" s="15">
        <v>96688.763051244299</v>
      </c>
    </row>
    <row r="7" spans="1:9" ht="15" customHeight="1" x14ac:dyDescent="0.25">
      <c r="A7" s="7" t="s">
        <v>23</v>
      </c>
      <c r="B7" s="9">
        <v>8.8491236790347205E-2</v>
      </c>
      <c r="C7" s="9">
        <v>8.5968250630972201E-2</v>
      </c>
      <c r="D7" s="9">
        <v>8.6779500845141896E-2</v>
      </c>
      <c r="E7" s="9">
        <v>7.4992574837145207E-2</v>
      </c>
      <c r="F7" s="10">
        <v>168.54544154400699</v>
      </c>
      <c r="G7" s="10">
        <v>50.4703496974711</v>
      </c>
      <c r="H7" s="10">
        <v>123.913310896005</v>
      </c>
      <c r="I7" s="15">
        <v>88813.837537355095</v>
      </c>
    </row>
    <row r="8" spans="1:9" ht="15" customHeight="1" x14ac:dyDescent="0.25">
      <c r="A8" s="7" t="s">
        <v>24</v>
      </c>
      <c r="B8" s="9">
        <v>7.9648398312219107E-2</v>
      </c>
      <c r="C8" s="9">
        <v>8.2959254105579999E-2</v>
      </c>
      <c r="D8" s="9">
        <v>8.5102556461775197E-2</v>
      </c>
      <c r="E8" s="9">
        <v>6.7302627840376897E-2</v>
      </c>
      <c r="F8" s="10">
        <v>193.67791795752501</v>
      </c>
      <c r="G8" s="10">
        <v>52.467056764891403</v>
      </c>
      <c r="H8" s="10">
        <v>128.42102644664601</v>
      </c>
      <c r="I8" s="15">
        <v>117196.851520604</v>
      </c>
    </row>
    <row r="9" spans="1:9" ht="15" customHeight="1" x14ac:dyDescent="0.25">
      <c r="A9" s="7" t="s">
        <v>25</v>
      </c>
      <c r="B9" s="9">
        <v>7.3829289392207703E-2</v>
      </c>
      <c r="C9" s="9">
        <v>8.0272370546772401E-2</v>
      </c>
      <c r="D9" s="9">
        <v>8.2076934045789599E-2</v>
      </c>
      <c r="E9" s="9">
        <v>6.5181738112545795E-2</v>
      </c>
      <c r="F9" s="10">
        <v>218.85949538471499</v>
      </c>
      <c r="G9" s="10">
        <v>55.061254295791898</v>
      </c>
      <c r="H9" s="10">
        <v>135.570509704763</v>
      </c>
      <c r="I9" s="15">
        <v>129210.634260979</v>
      </c>
    </row>
    <row r="10" spans="1:9" ht="15" customHeight="1" x14ac:dyDescent="0.25">
      <c r="A10" s="7" t="s">
        <v>26</v>
      </c>
      <c r="B10" s="9">
        <v>7.2062724379364604E-2</v>
      </c>
      <c r="C10" s="9">
        <v>7.7632262437851901E-2</v>
      </c>
      <c r="D10" s="9">
        <v>7.8290163930358106E-2</v>
      </c>
      <c r="E10" s="9">
        <v>6.4495884963036904E-2</v>
      </c>
      <c r="F10" s="10">
        <v>228.23820187452199</v>
      </c>
      <c r="G10" s="10">
        <v>58.314007430941103</v>
      </c>
      <c r="H10" s="10">
        <v>148.42363385555899</v>
      </c>
      <c r="I10" s="15">
        <v>136235.16261096799</v>
      </c>
    </row>
    <row r="11" spans="1:9" ht="15" customHeight="1" x14ac:dyDescent="0.25">
      <c r="A11" s="7" t="s">
        <v>27</v>
      </c>
      <c r="B11" s="9">
        <v>6.9555885438782994E-2</v>
      </c>
      <c r="C11" s="9">
        <v>7.5619621805940701E-2</v>
      </c>
      <c r="D11" s="9">
        <v>7.7262215406295603E-2</v>
      </c>
      <c r="E11" s="9">
        <v>6.4746482181777504E-2</v>
      </c>
      <c r="F11" s="10">
        <v>248.163358084637</v>
      </c>
      <c r="G11" s="10">
        <v>62.368770443593597</v>
      </c>
      <c r="H11" s="10">
        <v>153.98902667512701</v>
      </c>
      <c r="I11" s="15">
        <v>140374.35242951199</v>
      </c>
    </row>
    <row r="12" spans="1:9" ht="15" customHeight="1" x14ac:dyDescent="0.25">
      <c r="A12" s="7" t="s">
        <v>28</v>
      </c>
      <c r="B12" s="9">
        <v>6.7292473960714E-2</v>
      </c>
      <c r="C12" s="9">
        <v>7.3001883677995899E-2</v>
      </c>
      <c r="D12" s="9">
        <v>7.3532409495767101E-2</v>
      </c>
      <c r="E12" s="9">
        <v>6.2008858006648702E-2</v>
      </c>
      <c r="F12" s="10">
        <v>270.00502814679299</v>
      </c>
      <c r="G12" s="10">
        <v>68.719045713128295</v>
      </c>
      <c r="H12" s="10">
        <v>173.67998221781201</v>
      </c>
      <c r="I12" s="15">
        <v>153625.84196329501</v>
      </c>
    </row>
    <row r="13" spans="1:9" ht="15" customHeight="1" x14ac:dyDescent="0.25">
      <c r="A13" s="7" t="s">
        <v>29</v>
      </c>
      <c r="B13" s="9">
        <v>6.65892611899188E-2</v>
      </c>
      <c r="C13" s="9">
        <v>6.8835065679767493E-2</v>
      </c>
      <c r="D13" s="9">
        <v>7.0722295338428998E-2</v>
      </c>
      <c r="E13" s="9">
        <v>6.0334491795299497E-2</v>
      </c>
      <c r="F13" s="10">
        <v>290.88818509965</v>
      </c>
      <c r="G13" s="10">
        <v>77.451927284695699</v>
      </c>
      <c r="H13" s="10">
        <v>187.00061342243001</v>
      </c>
      <c r="I13" s="15">
        <v>166535.51332016999</v>
      </c>
    </row>
    <row r="14" spans="1:9" ht="15" customHeight="1" x14ac:dyDescent="0.25">
      <c r="A14" s="7" t="s">
        <v>30</v>
      </c>
      <c r="B14" s="9">
        <v>6.7332818381556706E-2</v>
      </c>
      <c r="C14" s="9">
        <v>6.8934384109534994E-2</v>
      </c>
      <c r="D14" s="9">
        <v>7.1800353658484098E-2</v>
      </c>
      <c r="E14" s="9">
        <v>6.0232295947022903E-2</v>
      </c>
      <c r="F14" s="10">
        <v>298.57227890320303</v>
      </c>
      <c r="G14" s="10">
        <v>82.639870990057602</v>
      </c>
      <c r="H14" s="10">
        <v>188.85163057370301</v>
      </c>
      <c r="I14" s="15">
        <v>174632.489859558</v>
      </c>
    </row>
    <row r="15" spans="1:9" ht="15" customHeight="1" x14ac:dyDescent="0.25">
      <c r="A15" s="7" t="s">
        <v>31</v>
      </c>
      <c r="B15" s="9">
        <v>7.0695634446273706E-2</v>
      </c>
      <c r="C15" s="9">
        <v>7.2249399270329404E-2</v>
      </c>
      <c r="D15" s="9">
        <v>7.2219608037898397E-2</v>
      </c>
      <c r="E15" s="9">
        <v>5.9334743721890397E-2</v>
      </c>
      <c r="F15" s="10">
        <v>293.47890188291501</v>
      </c>
      <c r="G15" s="10">
        <v>84.596318307106301</v>
      </c>
      <c r="H15" s="10">
        <v>192.577041626946</v>
      </c>
      <c r="I15" s="15">
        <v>184398.36485423299</v>
      </c>
    </row>
    <row r="16" spans="1:9" ht="15" customHeight="1" x14ac:dyDescent="0.25">
      <c r="A16" s="7" t="s">
        <v>32</v>
      </c>
      <c r="B16" s="9">
        <v>7.2963570066638297E-2</v>
      </c>
      <c r="C16" s="9">
        <v>7.2215796128657903E-2</v>
      </c>
      <c r="D16" s="9">
        <v>7.2378512223649702E-2</v>
      </c>
      <c r="E16" s="9">
        <v>5.8487342058599401E-2</v>
      </c>
      <c r="F16" s="10">
        <v>301.07505831646</v>
      </c>
      <c r="G16" s="10">
        <v>91.940134477733196</v>
      </c>
      <c r="H16" s="10">
        <v>197.288038788628</v>
      </c>
      <c r="I16" s="15">
        <v>194334.627353263</v>
      </c>
    </row>
    <row r="17" spans="1:9" ht="15" customHeight="1" x14ac:dyDescent="0.25">
      <c r="A17" s="7" t="s">
        <v>33</v>
      </c>
      <c r="B17" s="9">
        <v>7.4509583150985395E-2</v>
      </c>
      <c r="C17" s="9">
        <v>7.1966767329872505E-2</v>
      </c>
      <c r="D17" s="9">
        <v>7.1693804149552606E-2</v>
      </c>
      <c r="E17" s="9">
        <v>5.6900174924142698E-2</v>
      </c>
      <c r="F17" s="10">
        <v>308.46316153224802</v>
      </c>
      <c r="G17" s="10">
        <v>99.480702438051196</v>
      </c>
      <c r="H17" s="10">
        <v>205.188215853895</v>
      </c>
      <c r="I17" s="15">
        <v>207843.76271601301</v>
      </c>
    </row>
    <row r="18" spans="1:9" ht="15" customHeight="1" x14ac:dyDescent="0.25">
      <c r="A18" s="7" t="s">
        <v>34</v>
      </c>
      <c r="B18" s="9">
        <v>7.2903840385355703E-2</v>
      </c>
      <c r="C18" s="9">
        <v>6.7994515328235194E-2</v>
      </c>
      <c r="D18" s="9">
        <v>7.0428712397257995E-2</v>
      </c>
      <c r="E18" s="9">
        <v>5.35155820813112E-2</v>
      </c>
      <c r="F18" s="10">
        <v>316.40849954749802</v>
      </c>
      <c r="G18" s="10">
        <v>113.404386554151</v>
      </c>
      <c r="H18" s="10">
        <v>212.92382442933601</v>
      </c>
      <c r="I18" s="15">
        <v>222930.504691215</v>
      </c>
    </row>
    <row r="19" spans="1:9" ht="15" customHeight="1" x14ac:dyDescent="0.25">
      <c r="A19" s="7" t="s">
        <v>35</v>
      </c>
      <c r="B19" s="9">
        <v>7.0909367487594202E-2</v>
      </c>
      <c r="C19" s="9">
        <v>6.1951628782618798E-2</v>
      </c>
      <c r="D19" s="9">
        <v>6.9340612496774895E-2</v>
      </c>
      <c r="E19" s="9">
        <v>4.8618183063237903E-2</v>
      </c>
      <c r="F19" s="10">
        <v>331.34334264557901</v>
      </c>
      <c r="G19" s="10">
        <v>138.59417330571199</v>
      </c>
      <c r="H19" s="10">
        <v>224.38978602696201</v>
      </c>
      <c r="I19" s="15">
        <v>263762.63515118801</v>
      </c>
    </row>
    <row r="20" spans="1:9" ht="15" customHeight="1" x14ac:dyDescent="0.25">
      <c r="A20" s="7" t="s">
        <v>36</v>
      </c>
      <c r="B20" s="9">
        <v>7.7911815085708297E-2</v>
      </c>
      <c r="C20" s="9">
        <v>6.5935527030861002E-2</v>
      </c>
      <c r="D20" s="9">
        <v>6.9442439200316994E-2</v>
      </c>
      <c r="E20" s="9">
        <v>5.27418466691085E-2</v>
      </c>
      <c r="F20" s="10">
        <v>310.47445451346402</v>
      </c>
      <c r="G20" s="10">
        <v>147.32030346791601</v>
      </c>
      <c r="H20" s="10">
        <v>233.985471669525</v>
      </c>
      <c r="I20" s="15">
        <v>251988.52080811499</v>
      </c>
    </row>
    <row r="21" spans="1:9" ht="15" customHeight="1" x14ac:dyDescent="0.25">
      <c r="A21" s="7" t="s">
        <v>37</v>
      </c>
      <c r="B21" s="9">
        <v>8.5186110286232603E-2</v>
      </c>
      <c r="C21" s="9">
        <v>7.2550790419833006E-2</v>
      </c>
      <c r="D21" s="9">
        <v>7.0944452116992504E-2</v>
      </c>
      <c r="E21" s="9">
        <v>5.97868927869354E-2</v>
      </c>
      <c r="F21" s="10">
        <v>281.82271302058001</v>
      </c>
      <c r="G21" s="10">
        <v>145.81558480822801</v>
      </c>
      <c r="H21" s="10">
        <v>237.820831281062</v>
      </c>
      <c r="I21" s="15">
        <v>226682.449330987</v>
      </c>
    </row>
    <row r="22" spans="1:9" ht="15" customHeight="1" x14ac:dyDescent="0.25">
      <c r="A22" s="7" t="s">
        <v>38</v>
      </c>
      <c r="B22" s="9">
        <v>8.9512267929872102E-2</v>
      </c>
      <c r="C22" s="9">
        <v>7.39757177819204E-2</v>
      </c>
      <c r="D22" s="9">
        <v>7.25805915505182E-2</v>
      </c>
      <c r="E22" s="9">
        <v>6.1131026464630603E-2</v>
      </c>
      <c r="F22" s="10">
        <v>261.73597314837502</v>
      </c>
      <c r="G22" s="10">
        <v>151.406619491795</v>
      </c>
      <c r="H22" s="10">
        <v>240.42474281440099</v>
      </c>
      <c r="I22" s="15">
        <v>226911.51576426599</v>
      </c>
    </row>
    <row r="23" spans="1:9" ht="15" customHeight="1" x14ac:dyDescent="0.25">
      <c r="A23" s="7" t="s">
        <v>39</v>
      </c>
      <c r="B23" s="9">
        <v>9.0346195249805902E-2</v>
      </c>
      <c r="C23" s="9">
        <v>7.3692802918168099E-2</v>
      </c>
      <c r="D23" s="9">
        <v>7.3066117545701595E-2</v>
      </c>
      <c r="E23" s="9">
        <v>6.0920988365121297E-2</v>
      </c>
      <c r="F23" s="10">
        <v>263.72007367308203</v>
      </c>
      <c r="G23" s="10">
        <v>157.51024267113101</v>
      </c>
      <c r="H23" s="10">
        <v>246.106924416119</v>
      </c>
      <c r="I23" s="15">
        <v>231889.51737919499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National Overview 2007-2025</vt:lpstr>
      <vt:lpstr>Indexed Growth Comparison</vt:lpstr>
      <vt:lpstr>Supply vs Vacancy Change</vt:lpstr>
      <vt:lpstr>Inventory Comparison</vt:lpstr>
      <vt:lpstr>Vacancy Comparison</vt:lpstr>
      <vt:lpstr>Asking Rent Comparison</vt:lpstr>
      <vt:lpstr>Net Delivered Comparison</vt:lpstr>
      <vt:lpstr>Net Absorption Comparison</vt:lpstr>
      <vt:lpstr>Cap Rate &amp; Price Comparison</vt:lpstr>
      <vt:lpstr>Employment Comparison</vt:lpstr>
      <vt:lpstr>Total Inventory &amp; Deliveries</vt:lpstr>
      <vt:lpstr>State Population 2000-2025</vt:lpstr>
      <vt:lpstr>Sources &amp; Methodology</vt:lpstr>
      <vt:lpstr>US Retail 2007-2025</vt:lpstr>
      <vt:lpstr>US Industrial 2005-2025</vt:lpstr>
      <vt:lpstr>US MF 2000-2025</vt:lpstr>
      <vt:lpstr>US Office 2005-2025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Charles Weintraub</cp:lastModifiedBy>
  <cp:revision>6</cp:revision>
  <dcterms:created xsi:type="dcterms:W3CDTF">2026-03-09T20:52:00Z</dcterms:created>
  <dcterms:modified xsi:type="dcterms:W3CDTF">2026-03-23T15:02:01Z</dcterms:modified>
  <dc:language>en-US</dc:language>
</cp:coreProperties>
</file>