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/Data Link Files/"/>
    </mc:Choice>
  </mc:AlternateContent>
  <xr:revisionPtr revIDLastSave="0" documentId="8_{5ED7743D-13B5-40F6-9630-7828383C7A6A}" xr6:coauthVersionLast="47" xr6:coauthVersionMax="47" xr10:uidLastSave="{00000000-0000-0000-0000-000000000000}"/>
  <bookViews>
    <workbookView xWindow="-120" yWindow="-120" windowWidth="29040" windowHeight="15720" tabRatio="500" activeTab="4" xr2:uid="{00000000-000D-0000-FFFF-FFFF00000000}"/>
  </bookViews>
  <sheets>
    <sheet name="Sources" sheetId="1" r:id="rId1"/>
    <sheet name="US Physical AI Exposure Jobs" sheetId="2" r:id="rId2"/>
    <sheet name="State Exposure" sheetId="3" r:id="rId3"/>
    <sheet name="By Region" sheetId="4" r:id="rId4"/>
    <sheet name="Manufacturing Activit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5" i="5" l="1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8" i="4"/>
  <c r="D7" i="4"/>
  <c r="D6" i="4"/>
  <c r="D5" i="4"/>
  <c r="H56" i="3"/>
  <c r="I55" i="3"/>
  <c r="G55" i="3"/>
  <c r="I54" i="3"/>
  <c r="G54" i="3"/>
  <c r="G53" i="3"/>
  <c r="I53" i="3" s="1"/>
  <c r="G52" i="3"/>
  <c r="I52" i="3" s="1"/>
  <c r="G51" i="3"/>
  <c r="I51" i="3" s="1"/>
  <c r="G50" i="3"/>
  <c r="I50" i="3" s="1"/>
  <c r="G49" i="3"/>
  <c r="I49" i="3" s="1"/>
  <c r="G48" i="3"/>
  <c r="I48" i="3" s="1"/>
  <c r="I47" i="3"/>
  <c r="G47" i="3"/>
  <c r="I46" i="3"/>
  <c r="G46" i="3"/>
  <c r="G45" i="3"/>
  <c r="I45" i="3" s="1"/>
  <c r="G44" i="3"/>
  <c r="I44" i="3" s="1"/>
  <c r="G43" i="3"/>
  <c r="I43" i="3" s="1"/>
  <c r="G42" i="3"/>
  <c r="I42" i="3" s="1"/>
  <c r="G41" i="3"/>
  <c r="I41" i="3" s="1"/>
  <c r="G40" i="3"/>
  <c r="I40" i="3" s="1"/>
  <c r="I39" i="3"/>
  <c r="G39" i="3"/>
  <c r="I38" i="3"/>
  <c r="G38" i="3"/>
  <c r="G37" i="3"/>
  <c r="I37" i="3" s="1"/>
  <c r="G36" i="3"/>
  <c r="I36" i="3" s="1"/>
  <c r="G35" i="3"/>
  <c r="I35" i="3" s="1"/>
  <c r="G34" i="3"/>
  <c r="I34" i="3" s="1"/>
  <c r="G33" i="3"/>
  <c r="I33" i="3" s="1"/>
  <c r="G32" i="3"/>
  <c r="I32" i="3" s="1"/>
  <c r="I31" i="3"/>
  <c r="G31" i="3"/>
  <c r="I30" i="3"/>
  <c r="G30" i="3"/>
  <c r="G29" i="3"/>
  <c r="I29" i="3" s="1"/>
  <c r="G28" i="3"/>
  <c r="I28" i="3" s="1"/>
  <c r="G27" i="3"/>
  <c r="I27" i="3" s="1"/>
  <c r="G26" i="3"/>
  <c r="I26" i="3" s="1"/>
  <c r="G25" i="3"/>
  <c r="I25" i="3" s="1"/>
  <c r="G24" i="3"/>
  <c r="I24" i="3" s="1"/>
  <c r="I23" i="3"/>
  <c r="G23" i="3"/>
  <c r="I22" i="3"/>
  <c r="G22" i="3"/>
  <c r="G21" i="3"/>
  <c r="I21" i="3" s="1"/>
  <c r="G20" i="3"/>
  <c r="I20" i="3" s="1"/>
  <c r="G19" i="3"/>
  <c r="I19" i="3" s="1"/>
  <c r="G18" i="3"/>
  <c r="I18" i="3" s="1"/>
  <c r="G17" i="3"/>
  <c r="I17" i="3" s="1"/>
  <c r="G16" i="3"/>
  <c r="I16" i="3" s="1"/>
  <c r="I15" i="3"/>
  <c r="G15" i="3"/>
  <c r="I14" i="3"/>
  <c r="G14" i="3"/>
  <c r="G13" i="3"/>
  <c r="I13" i="3" s="1"/>
  <c r="G12" i="3"/>
  <c r="I12" i="3" s="1"/>
  <c r="G11" i="3"/>
  <c r="I11" i="3" s="1"/>
  <c r="G10" i="3"/>
  <c r="I10" i="3" s="1"/>
  <c r="G9" i="3"/>
  <c r="I9" i="3" s="1"/>
  <c r="G8" i="3"/>
  <c r="I8" i="3" s="1"/>
  <c r="I7" i="3"/>
  <c r="G7" i="3"/>
  <c r="I6" i="3"/>
  <c r="G6" i="3"/>
  <c r="G5" i="3"/>
  <c r="G56" i="3" s="1"/>
  <c r="I56" i="3" s="1"/>
  <c r="E9" i="2"/>
  <c r="D9" i="2"/>
  <c r="E8" i="2"/>
  <c r="E7" i="2"/>
  <c r="E6" i="2"/>
  <c r="E5" i="2"/>
  <c r="J32" i="3" l="1"/>
  <c r="J21" i="3"/>
  <c r="J27" i="3"/>
  <c r="J44" i="3"/>
  <c r="J6" i="3"/>
  <c r="J54" i="3"/>
  <c r="J15" i="3"/>
  <c r="J16" i="3"/>
  <c r="J36" i="3"/>
  <c r="J37" i="3"/>
  <c r="J43" i="3"/>
  <c r="I5" i="3"/>
  <c r="J5" i="3" s="1"/>
  <c r="J26" i="3" l="1"/>
  <c r="J30" i="3"/>
  <c r="J10" i="3"/>
  <c r="J40" i="3"/>
  <c r="J12" i="3"/>
  <c r="J14" i="3"/>
  <c r="J20" i="3"/>
  <c r="J23" i="3"/>
  <c r="J47" i="3"/>
  <c r="J34" i="3"/>
  <c r="J9" i="3"/>
  <c r="J7" i="3"/>
  <c r="J45" i="3"/>
  <c r="J17" i="3"/>
  <c r="J41" i="3"/>
  <c r="J28" i="3"/>
  <c r="J53" i="3"/>
  <c r="J38" i="3"/>
  <c r="J13" i="3"/>
  <c r="J11" i="3"/>
  <c r="J48" i="3"/>
  <c r="J35" i="3"/>
  <c r="J8" i="3"/>
  <c r="J46" i="3"/>
  <c r="J19" i="3"/>
  <c r="J18" i="3"/>
  <c r="J55" i="3"/>
  <c r="J29" i="3"/>
  <c r="J31" i="3"/>
  <c r="J39" i="3"/>
  <c r="J24" i="3"/>
  <c r="J51" i="3"/>
  <c r="J49" i="3"/>
  <c r="J42" i="3"/>
  <c r="J22" i="3"/>
  <c r="J25" i="3"/>
  <c r="J33" i="3"/>
  <c r="J52" i="3"/>
  <c r="J50" i="3"/>
</calcChain>
</file>

<file path=xl/sharedStrings.xml><?xml version="1.0" encoding="utf-8"?>
<sst xmlns="http://schemas.openxmlformats.org/spreadsheetml/2006/main" count="228" uniqueCount="118">
  <si>
    <t>CRE42 — Physical Automation Exposure by State</t>
  </si>
  <si>
    <t>Preliminary analysis. CRE42 will track and refine these measures going forward as physical AI deployment evolves.</t>
  </si>
  <si>
    <t>Framing (for page use):</t>
  </si>
  <si>
    <t>Exposure here is a simple, transparent proxy: total employment in four physical-task occupations that warehouse and factory robots most directly target. It does not judge which specific tasks will or will not be automated. It is a starting map of where these workforces are concentrated, and how that overlaps with each state's manufacturing economy and population trajectory.</t>
  </si>
  <si>
    <t>Source</t>
  </si>
  <si>
    <t>Detail</t>
  </si>
  <si>
    <t>BLS OEWS, May 2025</t>
  </si>
  <si>
    <t>State employment by detailed SOC occupation; total all-occupations employment by state. https://www.bls.gov/oes/</t>
  </si>
  <si>
    <t>Occupation basket (SOC)</t>
  </si>
  <si>
    <t>53-7062 Laborers &amp; material movers; 53-7065 Stockers &amp; order fillers; 51-2090 Assemblers &amp; fabricators; 53-7064 Packers &amp; packagers, hand.</t>
  </si>
  <si>
    <t>Manufacturing GDP</t>
  </si>
  <si>
    <t>BEA, GDP by State, Table SAGDP2 (current-dollar GDP by state by industry), 2024. Manufacturing = LineCode 12 (NAICS 31-33); total = All-industry. https://apps.bea.gov/itable/</t>
  </si>
  <si>
    <t>Population</t>
  </si>
  <si>
    <t>State population 2000-2025; 1/3/5-year growth computed as CAGR. Source: U.S. Census Bureau estimates (via CRE42 demographics workbook).</t>
  </si>
  <si>
    <t>Regions</t>
  </si>
  <si>
    <t>U.S. Census Bureau regions.</t>
  </si>
  <si>
    <t>Methodology</t>
  </si>
  <si>
    <t>Concentration = basket employment / total state employment. Scale = basket employment (absolute). Mfg share = manufacturing GDP / total state GDP.</t>
  </si>
  <si>
    <t>Key relationships</t>
  </si>
  <si>
    <t>Concentration vs Mfg %-of-GDP: r = +0.77 (strong). Concentration vs total employment: r = +0.15. Concentration vs 5-yr population CAGR: r = +0.05.</t>
  </si>
  <si>
    <t>Physical-Automation-Exposed Occupations</t>
  </si>
  <si>
    <t>Selected basket of four occupations (BLS OEWS, May 2025).</t>
  </si>
  <si>
    <t>SOC</t>
  </si>
  <si>
    <t>Occupation</t>
  </si>
  <si>
    <t>Group</t>
  </si>
  <si>
    <t>US employment</t>
  </si>
  <si>
    <t>% of US total</t>
  </si>
  <si>
    <t>53-7062</t>
  </si>
  <si>
    <t>Laborers &amp; freight, stock, material movers</t>
  </si>
  <si>
    <t>Warehouse</t>
  </si>
  <si>
    <t>53-7065</t>
  </si>
  <si>
    <t>Stockers &amp; order fillers</t>
  </si>
  <si>
    <t>51-2090</t>
  </si>
  <si>
    <t>Assemblers &amp; fabricators</t>
  </si>
  <si>
    <t>Manufacturing</t>
  </si>
  <si>
    <t>53-7064</t>
  </si>
  <si>
    <t>Packers &amp; packagers, hand</t>
  </si>
  <si>
    <t>Basket total</t>
  </si>
  <si>
    <t>Source: BLS OEWS, May 2025. US total employment 155,495,750.</t>
  </si>
  <si>
    <t>State Exposure to Physical Automation</t>
  </si>
  <si>
    <t>Concentration = basket jobs as a share of total state employment. BLS OEWS, May 2025.</t>
  </si>
  <si>
    <t>State</t>
  </si>
  <si>
    <t>Region</t>
  </si>
  <si>
    <t>Laborers
53-7062</t>
  </si>
  <si>
    <t>Stockers
53-7065</t>
  </si>
  <si>
    <t>Assemblers
51-2090</t>
  </si>
  <si>
    <t>Packers
53-7064</t>
  </si>
  <si>
    <t>Basket jobs</t>
  </si>
  <si>
    <t>Total employment</t>
  </si>
  <si>
    <t>Concentration</t>
  </si>
  <si>
    <t>Rank</t>
  </si>
  <si>
    <t>IN</t>
  </si>
  <si>
    <t>Midwest</t>
  </si>
  <si>
    <t>KY</t>
  </si>
  <si>
    <t>South</t>
  </si>
  <si>
    <t>TN</t>
  </si>
  <si>
    <t>AL</t>
  </si>
  <si>
    <t>IL</t>
  </si>
  <si>
    <t>MI</t>
  </si>
  <si>
    <t>SC</t>
  </si>
  <si>
    <t>MS</t>
  </si>
  <si>
    <t>OH</t>
  </si>
  <si>
    <t>WI</t>
  </si>
  <si>
    <t>GA</t>
  </si>
  <si>
    <t>NJ</t>
  </si>
  <si>
    <t>Northeast</t>
  </si>
  <si>
    <t>NV</t>
  </si>
  <si>
    <t>West</t>
  </si>
  <si>
    <t>NC</t>
  </si>
  <si>
    <t>PA</t>
  </si>
  <si>
    <t>IA</t>
  </si>
  <si>
    <t>KS</t>
  </si>
  <si>
    <t>OK</t>
  </si>
  <si>
    <t>MO</t>
  </si>
  <si>
    <t>AR</t>
  </si>
  <si>
    <t>AZ</t>
  </si>
  <si>
    <t>MN</t>
  </si>
  <si>
    <t>TX</t>
  </si>
  <si>
    <t>NH</t>
  </si>
  <si>
    <t>ND</t>
  </si>
  <si>
    <t>UT</t>
  </si>
  <si>
    <t>CA</t>
  </si>
  <si>
    <t>OR</t>
  </si>
  <si>
    <t>SD</t>
  </si>
  <si>
    <t>CT</t>
  </si>
  <si>
    <t>FL</t>
  </si>
  <si>
    <t>ID</t>
  </si>
  <si>
    <t>LA</t>
  </si>
  <si>
    <t>NE</t>
  </si>
  <si>
    <t>WV</t>
  </si>
  <si>
    <t>VA</t>
  </si>
  <si>
    <t>WA</t>
  </si>
  <si>
    <t>ME</t>
  </si>
  <si>
    <t>AK</t>
  </si>
  <si>
    <t>RI</t>
  </si>
  <si>
    <t>VT</t>
  </si>
  <si>
    <t>CO</t>
  </si>
  <si>
    <t>MD</t>
  </si>
  <si>
    <t>NM</t>
  </si>
  <si>
    <t>HI</t>
  </si>
  <si>
    <t>WY</t>
  </si>
  <si>
    <t>DE</t>
  </si>
  <si>
    <t>MT</t>
  </si>
  <si>
    <t>MA</t>
  </si>
  <si>
    <t>NY</t>
  </si>
  <si>
    <t>DC</t>
  </si>
  <si>
    <t>United States</t>
  </si>
  <si>
    <t>Inputs (blue) from BLS OEWS, May 2025; basket, concentration, rank calculated.</t>
  </si>
  <si>
    <t>Exposure by Census Region</t>
  </si>
  <si>
    <t>Employment-weighted concentration. BLS OEWS, May 2025.</t>
  </si>
  <si>
    <t>Source: BLS OEWS, May 2025. Weighted by employment.</t>
  </si>
  <si>
    <t>Manufacturing Economic Activity vs. Exposure</t>
  </si>
  <si>
    <t>Manufacturing's share of GDP strongly predicts exposure concentration (r = +0.77). BEA SAGDP2, 2024.</t>
  </si>
  <si>
    <t>Mfg GDP ($M)</t>
  </si>
  <si>
    <t>State GDP ($M)</t>
  </si>
  <si>
    <t>Mfg % of GDP</t>
  </si>
  <si>
    <t>Mfg GDP &amp; State GDP: BEA SAGDP2, 2024 (current-dollar). Concentration: BLS OEWS, May 2025.</t>
  </si>
  <si>
    <t>Note: Louisiana shows high Mfg %-of-GDP (petrochemicals, capital-intensive) but lower job concentration — the main off-trend state.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</si>
</sst>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"/>
    </font>
    <font>
      <b/>
      <sz val="14"/>
      <color rgb="FFA31F34"/>
      <name val="Arial"/>
      <family val="2"/>
    </font>
    <font>
      <i/>
      <sz val="10"/>
      <color rgb="FF6B6B6B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3" fontId="7" fillId="0" borderId="0" xfId="0" applyNumberFormat="1" applyFont="1"/>
    <xf numFmtId="164" fontId="6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3" fontId="6" fillId="0" borderId="0" xfId="0" applyNumberFormat="1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A31F3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2E5A8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US employment by occupation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Physical AI Exposure Jobs'!$B$5:$B$8</c:f>
              <c:strCache>
                <c:ptCount val="4"/>
                <c:pt idx="0">
                  <c:v>Laborers &amp; freight, stock, material movers</c:v>
                </c:pt>
                <c:pt idx="1">
                  <c:v>Stockers &amp; order fillers</c:v>
                </c:pt>
                <c:pt idx="2">
                  <c:v>Assemblers &amp; fabricators</c:v>
                </c:pt>
                <c:pt idx="3">
                  <c:v>Packers &amp; packagers, hand</c:v>
                </c:pt>
              </c:strCache>
            </c:strRef>
          </c:cat>
          <c:val>
            <c:numRef>
              <c:f>'US Physical AI Exposure Jobs'!$D$5:$D$8</c:f>
              <c:numCache>
                <c:formatCode>#,##0</c:formatCode>
                <c:ptCount val="4"/>
                <c:pt idx="0">
                  <c:v>2950300</c:v>
                </c:pt>
                <c:pt idx="1">
                  <c:v>2833790</c:v>
                </c:pt>
                <c:pt idx="2">
                  <c:v>1405050</c:v>
                </c:pt>
                <c:pt idx="3">
                  <c:v>559870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451-B496-A6D63789B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535167"/>
        <c:axId val="97154618"/>
      </c:barChart>
      <c:catAx>
        <c:axId val="925351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154618"/>
        <c:crosses val="autoZero"/>
        <c:auto val="1"/>
        <c:lblAlgn val="ctr"/>
        <c:lblOffset val="100"/>
        <c:noMultiLvlLbl val="0"/>
      </c:catAx>
      <c:valAx>
        <c:axId val="97154618"/>
        <c:scaling>
          <c:orientation val="minMax"/>
        </c:scaling>
        <c:delete val="0"/>
        <c:axPos val="t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253516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Exposure concentration: top 10 states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'State Exposure'!$A$5:$A$14</c:f>
              <c:strCache>
                <c:ptCount val="10"/>
                <c:pt idx="0">
                  <c:v>IN</c:v>
                </c:pt>
                <c:pt idx="1">
                  <c:v>KY</c:v>
                </c:pt>
                <c:pt idx="2">
                  <c:v>TN</c:v>
                </c:pt>
                <c:pt idx="3">
                  <c:v>AL</c:v>
                </c:pt>
                <c:pt idx="4">
                  <c:v>IL</c:v>
                </c:pt>
                <c:pt idx="5">
                  <c:v>MI</c:v>
                </c:pt>
                <c:pt idx="6">
                  <c:v>SC</c:v>
                </c:pt>
                <c:pt idx="7">
                  <c:v>MS</c:v>
                </c:pt>
                <c:pt idx="8">
                  <c:v>OH</c:v>
                </c:pt>
                <c:pt idx="9">
                  <c:v>WI</c:v>
                </c:pt>
              </c:strCache>
            </c:strRef>
          </c:cat>
          <c:val>
            <c:numRef>
              <c:f>'State Exposure'!$I$5:$I$14</c:f>
              <c:numCache>
                <c:formatCode>0.0%</c:formatCode>
                <c:ptCount val="10"/>
                <c:pt idx="0">
                  <c:v>8.2755949294331541E-2</c:v>
                </c:pt>
                <c:pt idx="1">
                  <c:v>7.9425703373392789E-2</c:v>
                </c:pt>
                <c:pt idx="2">
                  <c:v>7.282936231990142E-2</c:v>
                </c:pt>
                <c:pt idx="3">
                  <c:v>6.7678813054133591E-2</c:v>
                </c:pt>
                <c:pt idx="4">
                  <c:v>6.6308852057925957E-2</c:v>
                </c:pt>
                <c:pt idx="5">
                  <c:v>6.5862348509104787E-2</c:v>
                </c:pt>
                <c:pt idx="6">
                  <c:v>6.4318808891665372E-2</c:v>
                </c:pt>
                <c:pt idx="7">
                  <c:v>6.4022424185102705E-2</c:v>
                </c:pt>
                <c:pt idx="8">
                  <c:v>6.3560100753489071E-2</c:v>
                </c:pt>
                <c:pt idx="9">
                  <c:v>6.0373137880158009E-2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D-43E6-93C7-51F2E94D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16662"/>
        <c:axId val="70972198"/>
      </c:barChart>
      <c:catAx>
        <c:axId val="641666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972198"/>
        <c:crosses val="autoZero"/>
        <c:auto val="1"/>
        <c:lblAlgn val="ctr"/>
        <c:lblOffset val="100"/>
        <c:noMultiLvlLbl val="0"/>
      </c:catAx>
      <c:valAx>
        <c:axId val="70972198"/>
        <c:scaling>
          <c:orientation val="minMax"/>
        </c:scaling>
        <c:delete val="0"/>
        <c:axPos val="t"/>
        <c:majorGridlines>
          <c:spPr>
            <a:ln w="0">
              <a:solidFill>
                <a:srgbClr val="B3B3B3"/>
              </a:solidFill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41666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Exposure concentration: bottom 10 states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'State Exposure'!$A$46:$A$55</c:f>
              <c:strCache>
                <c:ptCount val="10"/>
                <c:pt idx="0">
                  <c:v>CO</c:v>
                </c:pt>
                <c:pt idx="1">
                  <c:v>MD</c:v>
                </c:pt>
                <c:pt idx="2">
                  <c:v>NM</c:v>
                </c:pt>
                <c:pt idx="3">
                  <c:v>HI</c:v>
                </c:pt>
                <c:pt idx="4">
                  <c:v>WY</c:v>
                </c:pt>
                <c:pt idx="5">
                  <c:v>DE</c:v>
                </c:pt>
                <c:pt idx="6">
                  <c:v>MT</c:v>
                </c:pt>
                <c:pt idx="7">
                  <c:v>MA</c:v>
                </c:pt>
                <c:pt idx="8">
                  <c:v>NY</c:v>
                </c:pt>
                <c:pt idx="9">
                  <c:v>DC</c:v>
                </c:pt>
              </c:strCache>
            </c:strRef>
          </c:cat>
          <c:val>
            <c:numRef>
              <c:f>'State Exposure'!$I$46:$I$55</c:f>
              <c:numCache>
                <c:formatCode>0.0%</c:formatCode>
                <c:ptCount val="10"/>
                <c:pt idx="0">
                  <c:v>3.4782003549184037E-2</c:v>
                </c:pt>
                <c:pt idx="1">
                  <c:v>3.3948237985110548E-2</c:v>
                </c:pt>
                <c:pt idx="2">
                  <c:v>3.3686579331090621E-2</c:v>
                </c:pt>
                <c:pt idx="3">
                  <c:v>3.306614823195704E-2</c:v>
                </c:pt>
                <c:pt idx="4">
                  <c:v>3.2200612666524187E-2</c:v>
                </c:pt>
                <c:pt idx="5">
                  <c:v>3.2055116648445715E-2</c:v>
                </c:pt>
                <c:pt idx="6">
                  <c:v>3.0826068259118808E-2</c:v>
                </c:pt>
                <c:pt idx="7">
                  <c:v>3.0621417673497998E-2</c:v>
                </c:pt>
                <c:pt idx="8">
                  <c:v>3.0460363336085879E-2</c:v>
                </c:pt>
                <c:pt idx="9">
                  <c:v>6.5534533850011394E-3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D-4B4F-949C-5ECD449EF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13038"/>
        <c:axId val="94715335"/>
      </c:barChart>
      <c:catAx>
        <c:axId val="7021303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715335"/>
        <c:crosses val="autoZero"/>
        <c:auto val="1"/>
        <c:lblAlgn val="ctr"/>
        <c:lblOffset val="100"/>
        <c:noMultiLvlLbl val="0"/>
      </c:catAx>
      <c:valAx>
        <c:axId val="94715335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21303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Concentration by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'By Region'!$A$5:$A$8</c:f>
              <c:strCache>
                <c:ptCount val="4"/>
                <c:pt idx="0">
                  <c:v>Midwest</c:v>
                </c:pt>
                <c:pt idx="1">
                  <c:v>South</c:v>
                </c:pt>
                <c:pt idx="2">
                  <c:v>West</c:v>
                </c:pt>
                <c:pt idx="3">
                  <c:v>Northeast</c:v>
                </c:pt>
              </c:strCache>
            </c:strRef>
          </c:cat>
          <c:val>
            <c:numRef>
              <c:f>'By Region'!$D$5:$D$8</c:f>
              <c:numCache>
                <c:formatCode>0.0%</c:formatCode>
                <c:ptCount val="4"/>
                <c:pt idx="0">
                  <c:v>6.1276604258257622E-2</c:v>
                </c:pt>
                <c:pt idx="1">
                  <c:v>5.0634608555032226E-2</c:v>
                </c:pt>
                <c:pt idx="2">
                  <c:v>4.4219418135069875E-2</c:v>
                </c:pt>
                <c:pt idx="3">
                  <c:v>4.1882793049193727E-2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2-4A2F-9BC7-106D9CD90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101562"/>
        <c:axId val="26750192"/>
      </c:barChart>
      <c:catAx>
        <c:axId val="8310156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750192"/>
        <c:crosses val="autoZero"/>
        <c:auto val="1"/>
        <c:lblAlgn val="ctr"/>
        <c:lblOffset val="100"/>
        <c:noMultiLvlLbl val="0"/>
      </c:catAx>
      <c:valAx>
        <c:axId val="26750192"/>
        <c:scaling>
          <c:orientation val="minMax"/>
        </c:scaling>
        <c:delete val="0"/>
        <c:axPos val="t"/>
        <c:majorGridlines>
          <c:spPr>
            <a:ln w="0">
              <a:solidFill>
                <a:srgbClr val="B3B3B3"/>
              </a:solidFill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310156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Manufacturing share of state GDP: top 10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'Manufacturing Activity'!$A$5:$A$14</c:f>
              <c:strCache>
                <c:ptCount val="10"/>
                <c:pt idx="0">
                  <c:v>IN</c:v>
                </c:pt>
                <c:pt idx="1">
                  <c:v>LA</c:v>
                </c:pt>
                <c:pt idx="2">
                  <c:v>IA</c:v>
                </c:pt>
                <c:pt idx="3">
                  <c:v>KY</c:v>
                </c:pt>
                <c:pt idx="4">
                  <c:v>MI</c:v>
                </c:pt>
                <c:pt idx="5">
                  <c:v>WI</c:v>
                </c:pt>
                <c:pt idx="6">
                  <c:v>KS</c:v>
                </c:pt>
                <c:pt idx="7">
                  <c:v>AL</c:v>
                </c:pt>
                <c:pt idx="8">
                  <c:v>MS</c:v>
                </c:pt>
                <c:pt idx="9">
                  <c:v>OH</c:v>
                </c:pt>
              </c:strCache>
            </c:strRef>
          </c:cat>
          <c:val>
            <c:numRef>
              <c:f>'Manufacturing Activity'!$D$5:$D$14</c:f>
              <c:numCache>
                <c:formatCode>0.0%</c:formatCode>
                <c:ptCount val="10"/>
                <c:pt idx="0">
                  <c:v>0.24236019679855866</c:v>
                </c:pt>
                <c:pt idx="1">
                  <c:v>0.18129676492300401</c:v>
                </c:pt>
                <c:pt idx="2">
                  <c:v>0.16685101996282836</c:v>
                </c:pt>
                <c:pt idx="3">
                  <c:v>0.1657824798984342</c:v>
                </c:pt>
                <c:pt idx="4">
                  <c:v>0.16238200513333723</c:v>
                </c:pt>
                <c:pt idx="5">
                  <c:v>0.16172768967061477</c:v>
                </c:pt>
                <c:pt idx="6">
                  <c:v>0.15790683752526874</c:v>
                </c:pt>
                <c:pt idx="7">
                  <c:v>0.15367379243572207</c:v>
                </c:pt>
                <c:pt idx="8">
                  <c:v>0.15342115909780521</c:v>
                </c:pt>
                <c:pt idx="9">
                  <c:v>0.14255135456013762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F-4472-A955-467B0B5A3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30893"/>
        <c:axId val="60420326"/>
      </c:barChart>
      <c:catAx>
        <c:axId val="5643089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420326"/>
        <c:crosses val="autoZero"/>
        <c:auto val="1"/>
        <c:lblAlgn val="ctr"/>
        <c:lblOffset val="100"/>
        <c:noMultiLvlLbl val="0"/>
      </c:catAx>
      <c:valAx>
        <c:axId val="60420326"/>
        <c:scaling>
          <c:orientation val="minMax"/>
        </c:scaling>
        <c:delete val="0"/>
        <c:axPos val="t"/>
        <c:majorGridlines>
          <c:spPr>
            <a:ln w="0">
              <a:solidFill>
                <a:srgbClr val="B3B3B3"/>
              </a:solidFill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643089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Manufacturing share of state GDP: bottom 10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'Manufacturing Activity'!$A$46:$A$55</c:f>
              <c:strCache>
                <c:ptCount val="10"/>
                <c:pt idx="0">
                  <c:v>MT</c:v>
                </c:pt>
                <c:pt idx="1">
                  <c:v>CO</c:v>
                </c:pt>
                <c:pt idx="2">
                  <c:v>MD</c:v>
                </c:pt>
                <c:pt idx="3">
                  <c:v>FL</c:v>
                </c:pt>
                <c:pt idx="4">
                  <c:v>NV</c:v>
                </c:pt>
                <c:pt idx="5">
                  <c:v>NY</c:v>
                </c:pt>
                <c:pt idx="6">
                  <c:v>NM</c:v>
                </c:pt>
                <c:pt idx="7">
                  <c:v>AK</c:v>
                </c:pt>
                <c:pt idx="8">
                  <c:v>HI</c:v>
                </c:pt>
                <c:pt idx="9">
                  <c:v>DC</c:v>
                </c:pt>
              </c:strCache>
            </c:strRef>
          </c:cat>
          <c:val>
            <c:numRef>
              <c:f>'Manufacturing Activity'!$D$46:$D$55</c:f>
              <c:numCache>
                <c:formatCode>0.0%</c:formatCode>
                <c:ptCount val="10"/>
                <c:pt idx="0">
                  <c:v>5.7610178350607465E-2</c:v>
                </c:pt>
                <c:pt idx="1">
                  <c:v>5.3902835736048621E-2</c:v>
                </c:pt>
                <c:pt idx="2">
                  <c:v>5.2341638157750149E-2</c:v>
                </c:pt>
                <c:pt idx="3">
                  <c:v>4.8358438880877506E-2</c:v>
                </c:pt>
                <c:pt idx="4">
                  <c:v>4.2522582803613249E-2</c:v>
                </c:pt>
                <c:pt idx="5">
                  <c:v>4.0228857962421719E-2</c:v>
                </c:pt>
                <c:pt idx="6">
                  <c:v>3.2457422578780974E-2</c:v>
                </c:pt>
                <c:pt idx="7">
                  <c:v>2.3041345871700643E-2</c:v>
                </c:pt>
                <c:pt idx="8">
                  <c:v>1.6960391746792827E-2</c:v>
                </c:pt>
                <c:pt idx="9">
                  <c:v>1.801430292244083E-3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2-4500-AAF7-2FE5B4069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8846"/>
        <c:axId val="40111753"/>
      </c:barChart>
      <c:catAx>
        <c:axId val="485884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111753"/>
        <c:crosses val="autoZero"/>
        <c:auto val="1"/>
        <c:lblAlgn val="ctr"/>
        <c:lblOffset val="100"/>
        <c:noMultiLvlLbl val="0"/>
      </c:catAx>
      <c:valAx>
        <c:axId val="40111753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85884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Manufacturing intensity predicts exposure concentration (r = +0.77)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440">
              <a:noFill/>
            </a:ln>
          </c:spPr>
          <c:marker>
            <c:symbol val="circle"/>
            <c:size val="7"/>
            <c:spPr>
              <a:solidFill>
                <a:srgbClr val="2E5A88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'Manufacturing Activity'!$D$5:$D$55</c:f>
              <c:numCache>
                <c:formatCode>0.0%</c:formatCode>
                <c:ptCount val="51"/>
                <c:pt idx="0">
                  <c:v>0.24236019679855866</c:v>
                </c:pt>
                <c:pt idx="1">
                  <c:v>0.18129676492300401</c:v>
                </c:pt>
                <c:pt idx="2">
                  <c:v>0.16685101996282836</c:v>
                </c:pt>
                <c:pt idx="3">
                  <c:v>0.1657824798984342</c:v>
                </c:pt>
                <c:pt idx="4">
                  <c:v>0.16238200513333723</c:v>
                </c:pt>
                <c:pt idx="5">
                  <c:v>0.16172768967061477</c:v>
                </c:pt>
                <c:pt idx="6">
                  <c:v>0.15790683752526874</c:v>
                </c:pt>
                <c:pt idx="7">
                  <c:v>0.15367379243572207</c:v>
                </c:pt>
                <c:pt idx="8">
                  <c:v>0.15342115909780521</c:v>
                </c:pt>
                <c:pt idx="9">
                  <c:v>0.14255135456013762</c:v>
                </c:pt>
                <c:pt idx="10">
                  <c:v>0.13448019539131359</c:v>
                </c:pt>
                <c:pt idx="11">
                  <c:v>0.13385740770820614</c:v>
                </c:pt>
                <c:pt idx="12">
                  <c:v>0.1230548359470226</c:v>
                </c:pt>
                <c:pt idx="13">
                  <c:v>0.12179593407709537</c:v>
                </c:pt>
                <c:pt idx="14">
                  <c:v>0.11942308483821377</c:v>
                </c:pt>
                <c:pt idx="15">
                  <c:v>0.11843691401017949</c:v>
                </c:pt>
                <c:pt idx="16">
                  <c:v>0.11660010929421161</c:v>
                </c:pt>
                <c:pt idx="17">
                  <c:v>0.11621400811423335</c:v>
                </c:pt>
                <c:pt idx="18">
                  <c:v>0.1152827859170875</c:v>
                </c:pt>
                <c:pt idx="19">
                  <c:v>0.11062528387585163</c:v>
                </c:pt>
                <c:pt idx="20">
                  <c:v>0.10713209999841473</c:v>
                </c:pt>
                <c:pt idx="21">
                  <c:v>0.10696376729630887</c:v>
                </c:pt>
                <c:pt idx="22">
                  <c:v>9.7037776612760501E-2</c:v>
                </c:pt>
                <c:pt idx="23">
                  <c:v>9.549884969847125E-2</c:v>
                </c:pt>
                <c:pt idx="24">
                  <c:v>9.4339627302433629E-2</c:v>
                </c:pt>
                <c:pt idx="25">
                  <c:v>8.9262215817516449E-2</c:v>
                </c:pt>
                <c:pt idx="26">
                  <c:v>8.6367793641197357E-2</c:v>
                </c:pt>
                <c:pt idx="27">
                  <c:v>8.6212495940443182E-2</c:v>
                </c:pt>
                <c:pt idx="28">
                  <c:v>8.6020529574283577E-2</c:v>
                </c:pt>
                <c:pt idx="29">
                  <c:v>8.5036493292105553E-2</c:v>
                </c:pt>
                <c:pt idx="30">
                  <c:v>8.3822493543085227E-2</c:v>
                </c:pt>
                <c:pt idx="31">
                  <c:v>8.3773049645390077E-2</c:v>
                </c:pt>
                <c:pt idx="32">
                  <c:v>8.0985600493957963E-2</c:v>
                </c:pt>
                <c:pt idx="33">
                  <c:v>7.9131894626106106E-2</c:v>
                </c:pt>
                <c:pt idx="34">
                  <c:v>7.7925356324517456E-2</c:v>
                </c:pt>
                <c:pt idx="35">
                  <c:v>7.421140308452899E-2</c:v>
                </c:pt>
                <c:pt idx="36">
                  <c:v>7.3104849165874314E-2</c:v>
                </c:pt>
                <c:pt idx="37">
                  <c:v>7.2414663158274162E-2</c:v>
                </c:pt>
                <c:pt idx="38">
                  <c:v>7.154018438460337E-2</c:v>
                </c:pt>
                <c:pt idx="39">
                  <c:v>6.7976263047237528E-2</c:v>
                </c:pt>
                <c:pt idx="40">
                  <c:v>6.7453993126209408E-2</c:v>
                </c:pt>
                <c:pt idx="41">
                  <c:v>5.7610178350607465E-2</c:v>
                </c:pt>
                <c:pt idx="42">
                  <c:v>5.3902835736048621E-2</c:v>
                </c:pt>
                <c:pt idx="43">
                  <c:v>5.2341638157750149E-2</c:v>
                </c:pt>
                <c:pt idx="44">
                  <c:v>4.8358438880877506E-2</c:v>
                </c:pt>
                <c:pt idx="45">
                  <c:v>4.2522582803613249E-2</c:v>
                </c:pt>
                <c:pt idx="46">
                  <c:v>4.0228857962421719E-2</c:v>
                </c:pt>
                <c:pt idx="47">
                  <c:v>3.2457422578780974E-2</c:v>
                </c:pt>
                <c:pt idx="48">
                  <c:v>2.3041345871700643E-2</c:v>
                </c:pt>
                <c:pt idx="49">
                  <c:v>1.6960391746792827E-2</c:v>
                </c:pt>
                <c:pt idx="50">
                  <c:v>1.801430292244083E-3</c:v>
                </c:pt>
              </c:numCache>
            </c:numRef>
          </c:xVal>
          <c:yVal>
            <c:numRef>
              <c:f>'Manufacturing Activity'!$E$5:$E$55</c:f>
              <c:numCache>
                <c:formatCode>0.0%</c:formatCode>
                <c:ptCount val="51"/>
                <c:pt idx="0">
                  <c:v>8.2799999999999999E-2</c:v>
                </c:pt>
                <c:pt idx="1">
                  <c:v>4.19E-2</c:v>
                </c:pt>
                <c:pt idx="2">
                  <c:v>5.21E-2</c:v>
                </c:pt>
                <c:pt idx="3">
                  <c:v>7.9399999999999998E-2</c:v>
                </c:pt>
                <c:pt idx="4">
                  <c:v>6.59E-2</c:v>
                </c:pt>
                <c:pt idx="5">
                  <c:v>6.0400000000000002E-2</c:v>
                </c:pt>
                <c:pt idx="6">
                  <c:v>5.1299999999999998E-2</c:v>
                </c:pt>
                <c:pt idx="7">
                  <c:v>6.7699999999999996E-2</c:v>
                </c:pt>
                <c:pt idx="8">
                  <c:v>6.4000000000000001E-2</c:v>
                </c:pt>
                <c:pt idx="9">
                  <c:v>6.3600000000000004E-2</c:v>
                </c:pt>
                <c:pt idx="10">
                  <c:v>5.0099999999999999E-2</c:v>
                </c:pt>
                <c:pt idx="11">
                  <c:v>6.4299999999999996E-2</c:v>
                </c:pt>
                <c:pt idx="12">
                  <c:v>5.4699999999999999E-2</c:v>
                </c:pt>
                <c:pt idx="13">
                  <c:v>7.2800000000000004E-2</c:v>
                </c:pt>
                <c:pt idx="14">
                  <c:v>4.8300000000000003E-2</c:v>
                </c:pt>
                <c:pt idx="15">
                  <c:v>4.9200000000000001E-2</c:v>
                </c:pt>
                <c:pt idx="16">
                  <c:v>4.3999999999999997E-2</c:v>
                </c:pt>
                <c:pt idx="17">
                  <c:v>6.6299999999999998E-2</c:v>
                </c:pt>
                <c:pt idx="18">
                  <c:v>5.0799999999999998E-2</c:v>
                </c:pt>
                <c:pt idx="19">
                  <c:v>4.4699999999999997E-2</c:v>
                </c:pt>
                <c:pt idx="20">
                  <c:v>4.1099999999999998E-2</c:v>
                </c:pt>
                <c:pt idx="21">
                  <c:v>5.4699999999999999E-2</c:v>
                </c:pt>
                <c:pt idx="22">
                  <c:v>4.6800000000000001E-2</c:v>
                </c:pt>
                <c:pt idx="23">
                  <c:v>6.0100000000000001E-2</c:v>
                </c:pt>
                <c:pt idx="24">
                  <c:v>4.6399999999999997E-2</c:v>
                </c:pt>
                <c:pt idx="25">
                  <c:v>5.0900000000000001E-2</c:v>
                </c:pt>
                <c:pt idx="26">
                  <c:v>4.2000000000000003E-2</c:v>
                </c:pt>
                <c:pt idx="27">
                  <c:v>4.6800000000000001E-2</c:v>
                </c:pt>
                <c:pt idx="28">
                  <c:v>3.6600000000000001E-2</c:v>
                </c:pt>
                <c:pt idx="29">
                  <c:v>4.7100000000000003E-2</c:v>
                </c:pt>
                <c:pt idx="30">
                  <c:v>4.0500000000000001E-2</c:v>
                </c:pt>
                <c:pt idx="31">
                  <c:v>5.9499999999999997E-2</c:v>
                </c:pt>
                <c:pt idx="32">
                  <c:v>4.9200000000000001E-2</c:v>
                </c:pt>
                <c:pt idx="33">
                  <c:v>3.0599999999999999E-2</c:v>
                </c:pt>
                <c:pt idx="34">
                  <c:v>3.2199999999999999E-2</c:v>
                </c:pt>
                <c:pt idx="35">
                  <c:v>3.8199999999999998E-2</c:v>
                </c:pt>
                <c:pt idx="36">
                  <c:v>3.49E-2</c:v>
                </c:pt>
                <c:pt idx="37">
                  <c:v>3.2099999999999997E-2</c:v>
                </c:pt>
                <c:pt idx="38">
                  <c:v>4.4299999999999999E-2</c:v>
                </c:pt>
                <c:pt idx="39">
                  <c:v>3.5999999999999997E-2</c:v>
                </c:pt>
                <c:pt idx="40">
                  <c:v>3.8300000000000001E-2</c:v>
                </c:pt>
                <c:pt idx="41">
                  <c:v>3.0800000000000001E-2</c:v>
                </c:pt>
                <c:pt idx="42">
                  <c:v>3.4799999999999998E-2</c:v>
                </c:pt>
                <c:pt idx="43">
                  <c:v>3.39E-2</c:v>
                </c:pt>
                <c:pt idx="44">
                  <c:v>4.2000000000000003E-2</c:v>
                </c:pt>
                <c:pt idx="45">
                  <c:v>5.62E-2</c:v>
                </c:pt>
                <c:pt idx="46">
                  <c:v>3.0499999999999999E-2</c:v>
                </c:pt>
                <c:pt idx="47">
                  <c:v>3.3700000000000001E-2</c:v>
                </c:pt>
                <c:pt idx="48">
                  <c:v>3.6200000000000003E-2</c:v>
                </c:pt>
                <c:pt idx="49">
                  <c:v>3.3099999999999997E-2</c:v>
                </c:pt>
                <c:pt idx="50">
                  <c:v>6.6E-3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82-4361-9782-F2BD4BA55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16252"/>
        <c:axId val="16541422"/>
      </c:scatterChart>
      <c:valAx>
        <c:axId val="66616252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Mfg % of state GDP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541422"/>
        <c:crosses val="autoZero"/>
        <c:crossBetween val="midCat"/>
      </c:valAx>
      <c:valAx>
        <c:axId val="1654142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Concentration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6616252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16</xdr:col>
      <xdr:colOff>95250</xdr:colOff>
      <xdr:row>15</xdr:row>
      <xdr:rowOff>69840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17</xdr:col>
      <xdr:colOff>290880</xdr:colOff>
      <xdr:row>14</xdr:row>
      <xdr:rowOff>98640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19</xdr:row>
      <xdr:rowOff>0</xdr:rowOff>
    </xdr:from>
    <xdr:to>
      <xdr:col>17</xdr:col>
      <xdr:colOff>290880</xdr:colOff>
      <xdr:row>34</xdr:row>
      <xdr:rowOff>21960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11</xdr:col>
      <xdr:colOff>290520</xdr:colOff>
      <xdr:row>15</xdr:row>
      <xdr:rowOff>69840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12</xdr:col>
      <xdr:colOff>290520</xdr:colOff>
      <xdr:row>15</xdr:row>
      <xdr:rowOff>69840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19</xdr:row>
      <xdr:rowOff>0</xdr:rowOff>
    </xdr:from>
    <xdr:to>
      <xdr:col>12</xdr:col>
      <xdr:colOff>290520</xdr:colOff>
      <xdr:row>34</xdr:row>
      <xdr:rowOff>21960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37</xdr:row>
      <xdr:rowOff>0</xdr:rowOff>
    </xdr:from>
    <xdr:to>
      <xdr:col>13</xdr:col>
      <xdr:colOff>398880</xdr:colOff>
      <xdr:row>54</xdr:row>
      <xdr:rowOff>1080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Normal="100" workbookViewId="0">
      <selection activeCell="B23" sqref="B23"/>
    </sheetView>
  </sheetViews>
  <sheetFormatPr defaultColWidth="8.7109375" defaultRowHeight="15" x14ac:dyDescent="0.25"/>
  <cols>
    <col min="1" max="1" width="24" customWidth="1"/>
    <col min="2" max="2" width="96" customWidth="1"/>
  </cols>
  <sheetData>
    <row r="1" spans="1:8" ht="17.25" customHeight="1" x14ac:dyDescent="0.25">
      <c r="A1" s="2" t="s">
        <v>0</v>
      </c>
    </row>
    <row r="2" spans="1:8" ht="15" customHeight="1" x14ac:dyDescent="0.25">
      <c r="A2" s="3" t="s">
        <v>1</v>
      </c>
    </row>
    <row r="4" spans="1:8" ht="15" customHeight="1" x14ac:dyDescent="0.25">
      <c r="A4" s="4" t="s">
        <v>2</v>
      </c>
    </row>
    <row r="5" spans="1:8" ht="15" customHeight="1" x14ac:dyDescent="0.25">
      <c r="A5" s="1" t="s">
        <v>3</v>
      </c>
      <c r="B5" s="1"/>
      <c r="C5" s="1"/>
      <c r="D5" s="1"/>
      <c r="E5" s="1"/>
      <c r="F5" s="1"/>
      <c r="G5" s="1"/>
      <c r="H5" s="1"/>
    </row>
    <row r="6" spans="1:8" ht="15" customHeight="1" x14ac:dyDescent="0.25">
      <c r="A6" s="1"/>
      <c r="B6" s="1"/>
      <c r="C6" s="1"/>
      <c r="D6" s="1"/>
      <c r="E6" s="1"/>
      <c r="F6" s="1"/>
      <c r="G6" s="1"/>
      <c r="H6" s="1"/>
    </row>
    <row r="7" spans="1:8" ht="15" customHeight="1" x14ac:dyDescent="0.25">
      <c r="A7" s="1"/>
      <c r="B7" s="1"/>
      <c r="C7" s="1"/>
      <c r="D7" s="1"/>
      <c r="E7" s="1"/>
      <c r="F7" s="1"/>
      <c r="G7" s="1"/>
      <c r="H7" s="1"/>
    </row>
    <row r="8" spans="1:8" ht="15" customHeight="1" x14ac:dyDescent="0.25">
      <c r="A8" s="1"/>
      <c r="B8" s="1"/>
      <c r="C8" s="1"/>
      <c r="D8" s="1"/>
      <c r="E8" s="1"/>
      <c r="F8" s="1"/>
      <c r="G8" s="1"/>
      <c r="H8" s="1"/>
    </row>
    <row r="10" spans="1:8" ht="15" customHeight="1" x14ac:dyDescent="0.25">
      <c r="A10" s="6" t="s">
        <v>4</v>
      </c>
      <c r="B10" s="6" t="s">
        <v>5</v>
      </c>
    </row>
    <row r="11" spans="1:8" ht="35.1" customHeight="1" x14ac:dyDescent="0.25">
      <c r="A11" s="4" t="s">
        <v>6</v>
      </c>
      <c r="B11" s="5" t="s">
        <v>7</v>
      </c>
    </row>
    <row r="12" spans="1:8" ht="35.1" customHeight="1" x14ac:dyDescent="0.25">
      <c r="A12" s="4" t="s">
        <v>8</v>
      </c>
      <c r="B12" s="5" t="s">
        <v>9</v>
      </c>
    </row>
    <row r="13" spans="1:8" ht="35.1" customHeight="1" x14ac:dyDescent="0.25">
      <c r="A13" s="4" t="s">
        <v>10</v>
      </c>
      <c r="B13" s="5" t="s">
        <v>11</v>
      </c>
    </row>
    <row r="14" spans="1:8" ht="35.1" customHeight="1" x14ac:dyDescent="0.25">
      <c r="A14" s="4" t="s">
        <v>12</v>
      </c>
      <c r="B14" s="5" t="s">
        <v>13</v>
      </c>
    </row>
    <row r="15" spans="1:8" ht="35.1" customHeight="1" x14ac:dyDescent="0.25">
      <c r="A15" s="4" t="s">
        <v>14</v>
      </c>
      <c r="B15" s="5" t="s">
        <v>15</v>
      </c>
    </row>
    <row r="16" spans="1:8" ht="35.1" customHeight="1" x14ac:dyDescent="0.25">
      <c r="A16" s="4" t="s">
        <v>16</v>
      </c>
      <c r="B16" s="5" t="s">
        <v>17</v>
      </c>
    </row>
    <row r="17" spans="1:2" ht="35.1" customHeight="1" x14ac:dyDescent="0.25">
      <c r="A17" s="4" t="s">
        <v>18</v>
      </c>
      <c r="B17" s="5" t="s">
        <v>19</v>
      </c>
    </row>
  </sheetData>
  <mergeCells count="1">
    <mergeCell ref="A5:H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zoomScaleNormal="100" workbookViewId="0">
      <selection activeCell="D21" sqref="D21"/>
    </sheetView>
  </sheetViews>
  <sheetFormatPr defaultColWidth="8.7109375" defaultRowHeight="15" x14ac:dyDescent="0.25"/>
  <cols>
    <col min="1" max="1" width="12" customWidth="1"/>
    <col min="2" max="2" width="40" customWidth="1"/>
    <col min="3" max="3" width="14" customWidth="1"/>
    <col min="4" max="4" width="16" customWidth="1"/>
    <col min="5" max="5" width="14" customWidth="1"/>
  </cols>
  <sheetData>
    <row r="1" spans="1:5" ht="17.25" customHeight="1" x14ac:dyDescent="0.25">
      <c r="A1" s="2" t="s">
        <v>20</v>
      </c>
    </row>
    <row r="2" spans="1:5" ht="15" customHeight="1" x14ac:dyDescent="0.25">
      <c r="A2" s="3" t="s">
        <v>21</v>
      </c>
    </row>
    <row r="4" spans="1:5" ht="26.25" customHeight="1" x14ac:dyDescent="0.25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</row>
    <row r="5" spans="1:5" ht="15" customHeight="1" x14ac:dyDescent="0.25">
      <c r="A5" s="8" t="s">
        <v>27</v>
      </c>
      <c r="B5" s="8" t="s">
        <v>28</v>
      </c>
      <c r="C5" s="8" t="s">
        <v>29</v>
      </c>
      <c r="D5" s="9">
        <v>2950300</v>
      </c>
      <c r="E5" s="10">
        <f>D5/155495750</f>
        <v>1.897350892226958E-2</v>
      </c>
    </row>
    <row r="6" spans="1:5" ht="15" customHeight="1" x14ac:dyDescent="0.25">
      <c r="A6" s="8" t="s">
        <v>30</v>
      </c>
      <c r="B6" s="8" t="s">
        <v>31</v>
      </c>
      <c r="C6" s="8" t="s">
        <v>29</v>
      </c>
      <c r="D6" s="9">
        <v>2833790</v>
      </c>
      <c r="E6" s="10">
        <f>D6/155495750</f>
        <v>1.8224227993369594E-2</v>
      </c>
    </row>
    <row r="7" spans="1:5" ht="15" customHeight="1" x14ac:dyDescent="0.25">
      <c r="A7" s="8" t="s">
        <v>32</v>
      </c>
      <c r="B7" s="8" t="s">
        <v>33</v>
      </c>
      <c r="C7" s="8" t="s">
        <v>34</v>
      </c>
      <c r="D7" s="9">
        <v>1405050</v>
      </c>
      <c r="E7" s="10">
        <f>D7/155495750</f>
        <v>9.0359382812713537E-3</v>
      </c>
    </row>
    <row r="8" spans="1:5" ht="15" customHeight="1" x14ac:dyDescent="0.25">
      <c r="A8" s="8" t="s">
        <v>35</v>
      </c>
      <c r="B8" s="8" t="s">
        <v>36</v>
      </c>
      <c r="C8" s="8" t="s">
        <v>29</v>
      </c>
      <c r="D8" s="9">
        <v>559870</v>
      </c>
      <c r="E8" s="10">
        <f>D8/155495750</f>
        <v>3.6005485680476799E-3</v>
      </c>
    </row>
    <row r="9" spans="1:5" ht="15" customHeight="1" x14ac:dyDescent="0.25">
      <c r="B9" s="4" t="s">
        <v>37</v>
      </c>
      <c r="D9" s="11">
        <f>SUM(D5:D8)</f>
        <v>7749010</v>
      </c>
      <c r="E9" s="12">
        <f>D9/155495750</f>
        <v>4.9834223764958205E-2</v>
      </c>
    </row>
    <row r="11" spans="1:5" ht="15" customHeight="1" x14ac:dyDescent="0.25">
      <c r="A11" s="3" t="s">
        <v>38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8" customWidth="1"/>
    <col min="2" max="6" width="11" customWidth="1"/>
    <col min="7" max="7" width="12" customWidth="1"/>
    <col min="8" max="8" width="15" customWidth="1"/>
    <col min="9" max="9" width="13" customWidth="1"/>
    <col min="10" max="10" width="7" customWidth="1"/>
  </cols>
  <sheetData>
    <row r="1" spans="1:10" ht="17.25" customHeight="1" x14ac:dyDescent="0.25">
      <c r="A1" s="2" t="s">
        <v>39</v>
      </c>
    </row>
    <row r="2" spans="1:10" ht="15" customHeight="1" x14ac:dyDescent="0.25">
      <c r="A2" s="3" t="s">
        <v>40</v>
      </c>
    </row>
    <row r="4" spans="1:10" ht="39" customHeight="1" x14ac:dyDescent="0.25">
      <c r="A4" s="7" t="s">
        <v>41</v>
      </c>
      <c r="B4" s="7" t="s">
        <v>42</v>
      </c>
      <c r="C4" s="7" t="s">
        <v>43</v>
      </c>
      <c r="D4" s="7" t="s">
        <v>44</v>
      </c>
      <c r="E4" s="7" t="s">
        <v>45</v>
      </c>
      <c r="F4" s="7" t="s">
        <v>46</v>
      </c>
      <c r="G4" s="7" t="s">
        <v>47</v>
      </c>
      <c r="H4" s="7" t="s">
        <v>48</v>
      </c>
      <c r="I4" s="7" t="s">
        <v>49</v>
      </c>
      <c r="J4" s="7" t="s">
        <v>50</v>
      </c>
    </row>
    <row r="5" spans="1:10" ht="15" customHeight="1" x14ac:dyDescent="0.25">
      <c r="A5" s="8" t="s">
        <v>51</v>
      </c>
      <c r="B5" s="8" t="s">
        <v>52</v>
      </c>
      <c r="C5" s="9">
        <v>103200</v>
      </c>
      <c r="D5" s="9">
        <v>66420</v>
      </c>
      <c r="E5" s="9">
        <v>85610</v>
      </c>
      <c r="F5" s="9">
        <v>9690</v>
      </c>
      <c r="G5" s="13">
        <f t="shared" ref="G5:G36" si="0">SUM(C5:F5)</f>
        <v>264920</v>
      </c>
      <c r="H5" s="9">
        <v>3201220</v>
      </c>
      <c r="I5" s="10">
        <f t="shared" ref="I5:I36" si="1">G5/H5</f>
        <v>8.2755949294331541E-2</v>
      </c>
      <c r="J5" s="8">
        <f t="shared" ref="J5:J36" si="2">RANK(I5,$I$5:$I$55)</f>
        <v>1</v>
      </c>
    </row>
    <row r="6" spans="1:10" ht="15" customHeight="1" x14ac:dyDescent="0.25">
      <c r="A6" s="8" t="s">
        <v>53</v>
      </c>
      <c r="B6" s="8" t="s">
        <v>54</v>
      </c>
      <c r="C6" s="9">
        <v>57930</v>
      </c>
      <c r="D6" s="9">
        <v>47730</v>
      </c>
      <c r="E6" s="9">
        <v>47320</v>
      </c>
      <c r="F6" s="9">
        <v>5900</v>
      </c>
      <c r="G6" s="13">
        <f t="shared" si="0"/>
        <v>158880</v>
      </c>
      <c r="H6" s="9">
        <v>2000360</v>
      </c>
      <c r="I6" s="10">
        <f t="shared" si="1"/>
        <v>7.9425703373392789E-2</v>
      </c>
      <c r="J6" s="8">
        <f t="shared" si="2"/>
        <v>2</v>
      </c>
    </row>
    <row r="7" spans="1:10" ht="15" customHeight="1" x14ac:dyDescent="0.25">
      <c r="A7" s="8" t="s">
        <v>55</v>
      </c>
      <c r="B7" s="8" t="s">
        <v>54</v>
      </c>
      <c r="C7" s="9">
        <v>105870</v>
      </c>
      <c r="D7" s="9">
        <v>60130</v>
      </c>
      <c r="E7" s="9">
        <v>58760</v>
      </c>
      <c r="F7" s="9">
        <v>14030</v>
      </c>
      <c r="G7" s="13">
        <f t="shared" si="0"/>
        <v>238790</v>
      </c>
      <c r="H7" s="9">
        <v>3278760</v>
      </c>
      <c r="I7" s="10">
        <f t="shared" si="1"/>
        <v>7.282936231990142E-2</v>
      </c>
      <c r="J7" s="8">
        <f t="shared" si="2"/>
        <v>3</v>
      </c>
    </row>
    <row r="8" spans="1:10" ht="15" customHeight="1" x14ac:dyDescent="0.25">
      <c r="A8" s="8" t="s">
        <v>56</v>
      </c>
      <c r="B8" s="8" t="s">
        <v>54</v>
      </c>
      <c r="C8" s="9">
        <v>36140</v>
      </c>
      <c r="D8" s="9">
        <v>46580</v>
      </c>
      <c r="E8" s="9">
        <v>53280</v>
      </c>
      <c r="F8" s="9">
        <v>7050</v>
      </c>
      <c r="G8" s="13">
        <f t="shared" si="0"/>
        <v>143050</v>
      </c>
      <c r="H8" s="9">
        <v>2113660</v>
      </c>
      <c r="I8" s="10">
        <f t="shared" si="1"/>
        <v>6.7678813054133591E-2</v>
      </c>
      <c r="J8" s="8">
        <f t="shared" si="2"/>
        <v>4</v>
      </c>
    </row>
    <row r="9" spans="1:10" ht="15" customHeight="1" x14ac:dyDescent="0.25">
      <c r="A9" s="8" t="s">
        <v>57</v>
      </c>
      <c r="B9" s="8" t="s">
        <v>52</v>
      </c>
      <c r="C9" s="9">
        <v>195390</v>
      </c>
      <c r="D9" s="9">
        <v>109240</v>
      </c>
      <c r="E9" s="9">
        <v>76460</v>
      </c>
      <c r="F9" s="9">
        <v>23270</v>
      </c>
      <c r="G9" s="13">
        <f t="shared" si="0"/>
        <v>404360</v>
      </c>
      <c r="H9" s="9">
        <v>6098130</v>
      </c>
      <c r="I9" s="10">
        <f t="shared" si="1"/>
        <v>6.6308852057925957E-2</v>
      </c>
      <c r="J9" s="8">
        <f t="shared" si="2"/>
        <v>5</v>
      </c>
    </row>
    <row r="10" spans="1:10" ht="15" customHeight="1" x14ac:dyDescent="0.25">
      <c r="A10" s="8" t="s">
        <v>58</v>
      </c>
      <c r="B10" s="8" t="s">
        <v>52</v>
      </c>
      <c r="C10" s="9">
        <v>79410</v>
      </c>
      <c r="D10" s="9">
        <v>82730</v>
      </c>
      <c r="E10" s="9">
        <v>112310</v>
      </c>
      <c r="F10" s="9">
        <v>15590</v>
      </c>
      <c r="G10" s="13">
        <f t="shared" si="0"/>
        <v>290040</v>
      </c>
      <c r="H10" s="9">
        <v>4403730</v>
      </c>
      <c r="I10" s="10">
        <f t="shared" si="1"/>
        <v>6.5862348509104787E-2</v>
      </c>
      <c r="J10" s="8">
        <f t="shared" si="2"/>
        <v>6</v>
      </c>
    </row>
    <row r="11" spans="1:10" ht="15" customHeight="1" x14ac:dyDescent="0.25">
      <c r="A11" s="8" t="s">
        <v>59</v>
      </c>
      <c r="B11" s="8" t="s">
        <v>54</v>
      </c>
      <c r="C11" s="9">
        <v>56700</v>
      </c>
      <c r="D11" s="9">
        <v>41800</v>
      </c>
      <c r="E11" s="9">
        <v>42150</v>
      </c>
      <c r="F11" s="9">
        <v>7610</v>
      </c>
      <c r="G11" s="13">
        <f t="shared" si="0"/>
        <v>148260</v>
      </c>
      <c r="H11" s="9">
        <v>2305080</v>
      </c>
      <c r="I11" s="10">
        <f t="shared" si="1"/>
        <v>6.4318808891665372E-2</v>
      </c>
      <c r="J11" s="8">
        <f t="shared" si="2"/>
        <v>7</v>
      </c>
    </row>
    <row r="12" spans="1:10" ht="15" customHeight="1" x14ac:dyDescent="0.25">
      <c r="A12" s="8" t="s">
        <v>60</v>
      </c>
      <c r="B12" s="8" t="s">
        <v>54</v>
      </c>
      <c r="C12" s="9">
        <v>30750</v>
      </c>
      <c r="D12" s="9">
        <v>23420</v>
      </c>
      <c r="E12" s="9">
        <v>16800</v>
      </c>
      <c r="F12" s="9">
        <v>3490</v>
      </c>
      <c r="G12" s="13">
        <f t="shared" si="0"/>
        <v>74460</v>
      </c>
      <c r="H12" s="9">
        <v>1163030</v>
      </c>
      <c r="I12" s="10">
        <f t="shared" si="1"/>
        <v>6.4022424185102705E-2</v>
      </c>
      <c r="J12" s="8">
        <f t="shared" si="2"/>
        <v>8</v>
      </c>
    </row>
    <row r="13" spans="1:10" ht="15" customHeight="1" x14ac:dyDescent="0.25">
      <c r="A13" s="8" t="s">
        <v>61</v>
      </c>
      <c r="B13" s="8" t="s">
        <v>52</v>
      </c>
      <c r="C13" s="9">
        <v>108830</v>
      </c>
      <c r="D13" s="9">
        <v>129760</v>
      </c>
      <c r="E13" s="9">
        <v>93480</v>
      </c>
      <c r="F13" s="9">
        <v>20700</v>
      </c>
      <c r="G13" s="13">
        <f t="shared" si="0"/>
        <v>352770</v>
      </c>
      <c r="H13" s="9">
        <v>5550180</v>
      </c>
      <c r="I13" s="10">
        <f t="shared" si="1"/>
        <v>6.3560100753489071E-2</v>
      </c>
      <c r="J13" s="8">
        <f t="shared" si="2"/>
        <v>9</v>
      </c>
    </row>
    <row r="14" spans="1:10" ht="15" customHeight="1" x14ac:dyDescent="0.25">
      <c r="A14" s="8" t="s">
        <v>62</v>
      </c>
      <c r="B14" s="8" t="s">
        <v>52</v>
      </c>
      <c r="C14" s="9">
        <v>70520</v>
      </c>
      <c r="D14" s="9">
        <v>47580</v>
      </c>
      <c r="E14" s="9">
        <v>46360</v>
      </c>
      <c r="F14" s="9">
        <v>13130</v>
      </c>
      <c r="G14" s="13">
        <f t="shared" si="0"/>
        <v>177590</v>
      </c>
      <c r="H14" s="9">
        <v>2941540</v>
      </c>
      <c r="I14" s="10">
        <f t="shared" si="1"/>
        <v>6.0373137880158009E-2</v>
      </c>
      <c r="J14" s="8">
        <f t="shared" si="2"/>
        <v>10</v>
      </c>
    </row>
    <row r="15" spans="1:10" ht="15" customHeight="1" x14ac:dyDescent="0.25">
      <c r="A15" s="8" t="s">
        <v>63</v>
      </c>
      <c r="B15" s="8" t="s">
        <v>54</v>
      </c>
      <c r="C15" s="9">
        <v>137580</v>
      </c>
      <c r="D15" s="9">
        <v>86660</v>
      </c>
      <c r="E15" s="9">
        <v>52020</v>
      </c>
      <c r="F15" s="9">
        <v>17380</v>
      </c>
      <c r="G15" s="13">
        <f t="shared" si="0"/>
        <v>293640</v>
      </c>
      <c r="H15" s="9">
        <v>4889170</v>
      </c>
      <c r="I15" s="10">
        <f t="shared" si="1"/>
        <v>6.0059273864480067E-2</v>
      </c>
      <c r="J15" s="8">
        <f t="shared" si="2"/>
        <v>11</v>
      </c>
    </row>
    <row r="16" spans="1:10" ht="15" customHeight="1" x14ac:dyDescent="0.25">
      <c r="A16" s="8" t="s">
        <v>64</v>
      </c>
      <c r="B16" s="8" t="s">
        <v>65</v>
      </c>
      <c r="C16" s="9">
        <v>97230</v>
      </c>
      <c r="D16" s="9">
        <v>64070</v>
      </c>
      <c r="E16" s="9">
        <v>22270</v>
      </c>
      <c r="F16" s="9">
        <v>71260</v>
      </c>
      <c r="G16" s="13">
        <f t="shared" si="0"/>
        <v>254830</v>
      </c>
      <c r="H16" s="9">
        <v>4285720</v>
      </c>
      <c r="I16" s="10">
        <f t="shared" si="1"/>
        <v>5.9460254052994599E-2</v>
      </c>
      <c r="J16" s="8">
        <f t="shared" si="2"/>
        <v>12</v>
      </c>
    </row>
    <row r="17" spans="1:10" ht="15" customHeight="1" x14ac:dyDescent="0.25">
      <c r="A17" s="8" t="s">
        <v>66</v>
      </c>
      <c r="B17" s="8" t="s">
        <v>67</v>
      </c>
      <c r="C17" s="9">
        <v>40850</v>
      </c>
      <c r="D17" s="9">
        <v>31270</v>
      </c>
      <c r="E17" s="9">
        <v>11290</v>
      </c>
      <c r="F17" s="9">
        <v>3750</v>
      </c>
      <c r="G17" s="13">
        <f t="shared" si="0"/>
        <v>87160</v>
      </c>
      <c r="H17" s="9">
        <v>1551540</v>
      </c>
      <c r="I17" s="10">
        <f t="shared" si="1"/>
        <v>5.6176444049138276E-2</v>
      </c>
      <c r="J17" s="8">
        <f t="shared" si="2"/>
        <v>13</v>
      </c>
    </row>
    <row r="18" spans="1:10" ht="15" customHeight="1" x14ac:dyDescent="0.25">
      <c r="A18" s="8" t="s">
        <v>68</v>
      </c>
      <c r="B18" s="8" t="s">
        <v>54</v>
      </c>
      <c r="C18" s="9">
        <v>116720</v>
      </c>
      <c r="D18" s="9">
        <v>87510</v>
      </c>
      <c r="E18" s="9">
        <v>46670</v>
      </c>
      <c r="F18" s="9">
        <v>19600</v>
      </c>
      <c r="G18" s="13">
        <f t="shared" si="0"/>
        <v>270500</v>
      </c>
      <c r="H18" s="9">
        <v>4941820</v>
      </c>
      <c r="I18" s="10">
        <f t="shared" si="1"/>
        <v>5.4736918787005595E-2</v>
      </c>
      <c r="J18" s="8">
        <f t="shared" si="2"/>
        <v>14</v>
      </c>
    </row>
    <row r="19" spans="1:10" ht="15" customHeight="1" x14ac:dyDescent="0.25">
      <c r="A19" s="8" t="s">
        <v>69</v>
      </c>
      <c r="B19" s="8" t="s">
        <v>65</v>
      </c>
      <c r="C19" s="9">
        <v>131050</v>
      </c>
      <c r="D19" s="9">
        <v>119840</v>
      </c>
      <c r="E19" s="9">
        <v>57780</v>
      </c>
      <c r="F19" s="9">
        <v>22990</v>
      </c>
      <c r="G19" s="13">
        <f t="shared" si="0"/>
        <v>331660</v>
      </c>
      <c r="H19" s="9">
        <v>6064600</v>
      </c>
      <c r="I19" s="10">
        <f t="shared" si="1"/>
        <v>5.4687860699798835E-2</v>
      </c>
      <c r="J19" s="8">
        <f t="shared" si="2"/>
        <v>15</v>
      </c>
    </row>
    <row r="20" spans="1:10" ht="15" customHeight="1" x14ac:dyDescent="0.25">
      <c r="A20" s="8" t="s">
        <v>70</v>
      </c>
      <c r="B20" s="8" t="s">
        <v>52</v>
      </c>
      <c r="C20" s="9">
        <v>30890</v>
      </c>
      <c r="D20" s="9">
        <v>26770</v>
      </c>
      <c r="E20" s="9">
        <v>19540</v>
      </c>
      <c r="F20" s="9">
        <v>4090</v>
      </c>
      <c r="G20" s="13">
        <f t="shared" si="0"/>
        <v>81290</v>
      </c>
      <c r="H20" s="9">
        <v>1559240</v>
      </c>
      <c r="I20" s="10">
        <f t="shared" si="1"/>
        <v>5.2134373156152998E-2</v>
      </c>
      <c r="J20" s="8">
        <f t="shared" si="2"/>
        <v>16</v>
      </c>
    </row>
    <row r="21" spans="1:10" ht="15" customHeight="1" x14ac:dyDescent="0.25">
      <c r="A21" s="8" t="s">
        <v>71</v>
      </c>
      <c r="B21" s="8" t="s">
        <v>52</v>
      </c>
      <c r="C21" s="9">
        <v>23270</v>
      </c>
      <c r="D21" s="9">
        <v>26750</v>
      </c>
      <c r="E21" s="9">
        <v>13830</v>
      </c>
      <c r="F21" s="9">
        <v>9900</v>
      </c>
      <c r="G21" s="13">
        <f t="shared" si="0"/>
        <v>73750</v>
      </c>
      <c r="H21" s="9">
        <v>1437520</v>
      </c>
      <c r="I21" s="10">
        <f t="shared" si="1"/>
        <v>5.1303634036396012E-2</v>
      </c>
      <c r="J21" s="8">
        <f t="shared" si="2"/>
        <v>17</v>
      </c>
    </row>
    <row r="22" spans="1:10" ht="15" customHeight="1" x14ac:dyDescent="0.25">
      <c r="A22" s="8" t="s">
        <v>72</v>
      </c>
      <c r="B22" s="8" t="s">
        <v>54</v>
      </c>
      <c r="C22" s="9">
        <v>38210</v>
      </c>
      <c r="D22" s="9">
        <v>32910</v>
      </c>
      <c r="E22" s="9">
        <v>11920</v>
      </c>
      <c r="F22" s="9">
        <v>3900</v>
      </c>
      <c r="G22" s="13">
        <f t="shared" si="0"/>
        <v>86940</v>
      </c>
      <c r="H22" s="9">
        <v>1707680</v>
      </c>
      <c r="I22" s="10">
        <f t="shared" si="1"/>
        <v>5.0911177738217933E-2</v>
      </c>
      <c r="J22" s="8">
        <f t="shared" si="2"/>
        <v>18</v>
      </c>
    </row>
    <row r="23" spans="1:10" ht="15" customHeight="1" x14ac:dyDescent="0.25">
      <c r="A23" s="8" t="s">
        <v>73</v>
      </c>
      <c r="B23" s="8" t="s">
        <v>52</v>
      </c>
      <c r="C23" s="9">
        <v>43050</v>
      </c>
      <c r="D23" s="9">
        <v>67390</v>
      </c>
      <c r="E23" s="9">
        <v>32850</v>
      </c>
      <c r="F23" s="9">
        <v>5910</v>
      </c>
      <c r="G23" s="13">
        <f t="shared" si="0"/>
        <v>149200</v>
      </c>
      <c r="H23" s="9">
        <v>2936050</v>
      </c>
      <c r="I23" s="10">
        <f t="shared" si="1"/>
        <v>5.0816573287239659E-2</v>
      </c>
      <c r="J23" s="8">
        <f t="shared" si="2"/>
        <v>19</v>
      </c>
    </row>
    <row r="24" spans="1:10" ht="15" customHeight="1" x14ac:dyDescent="0.25">
      <c r="A24" s="8" t="s">
        <v>74</v>
      </c>
      <c r="B24" s="8" t="s">
        <v>54</v>
      </c>
      <c r="C24" s="9">
        <v>21430</v>
      </c>
      <c r="D24" s="9">
        <v>28350</v>
      </c>
      <c r="E24" s="9">
        <v>12460</v>
      </c>
      <c r="F24" s="9">
        <v>3050</v>
      </c>
      <c r="G24" s="13">
        <f t="shared" si="0"/>
        <v>65290</v>
      </c>
      <c r="H24" s="9">
        <v>1303630</v>
      </c>
      <c r="I24" s="10">
        <f t="shared" si="1"/>
        <v>5.0083229137101788E-2</v>
      </c>
      <c r="J24" s="8">
        <f t="shared" si="2"/>
        <v>20</v>
      </c>
    </row>
    <row r="25" spans="1:10" ht="15" customHeight="1" x14ac:dyDescent="0.25">
      <c r="A25" s="8" t="s">
        <v>75</v>
      </c>
      <c r="B25" s="8" t="s">
        <v>67</v>
      </c>
      <c r="C25" s="9">
        <v>71090</v>
      </c>
      <c r="D25" s="9">
        <v>57510</v>
      </c>
      <c r="E25" s="9">
        <v>23540</v>
      </c>
      <c r="F25" s="9">
        <v>7380</v>
      </c>
      <c r="G25" s="13">
        <f t="shared" si="0"/>
        <v>159520</v>
      </c>
      <c r="H25" s="9">
        <v>3239430</v>
      </c>
      <c r="I25" s="10">
        <f t="shared" si="1"/>
        <v>4.9243231062254776E-2</v>
      </c>
      <c r="J25" s="8">
        <f t="shared" si="2"/>
        <v>21</v>
      </c>
    </row>
    <row r="26" spans="1:10" ht="15" customHeight="1" x14ac:dyDescent="0.25">
      <c r="A26" s="8" t="s">
        <v>76</v>
      </c>
      <c r="B26" s="8" t="s">
        <v>52</v>
      </c>
      <c r="C26" s="9">
        <v>54480</v>
      </c>
      <c r="D26" s="9">
        <v>40270</v>
      </c>
      <c r="E26" s="9">
        <v>44810</v>
      </c>
      <c r="F26" s="9">
        <v>5460</v>
      </c>
      <c r="G26" s="13">
        <f t="shared" si="0"/>
        <v>145020</v>
      </c>
      <c r="H26" s="9">
        <v>2949820</v>
      </c>
      <c r="I26" s="10">
        <f t="shared" si="1"/>
        <v>4.9162321768785891E-2</v>
      </c>
      <c r="J26" s="8">
        <f t="shared" si="2"/>
        <v>22</v>
      </c>
    </row>
    <row r="27" spans="1:10" ht="15" customHeight="1" x14ac:dyDescent="0.25">
      <c r="A27" s="8" t="s">
        <v>77</v>
      </c>
      <c r="B27" s="8" t="s">
        <v>54</v>
      </c>
      <c r="C27" s="9">
        <v>216970</v>
      </c>
      <c r="D27" s="9">
        <v>322710</v>
      </c>
      <c r="E27" s="9">
        <v>93650</v>
      </c>
      <c r="F27" s="9">
        <v>46510</v>
      </c>
      <c r="G27" s="13">
        <f t="shared" si="0"/>
        <v>679840</v>
      </c>
      <c r="H27" s="9">
        <v>14071160</v>
      </c>
      <c r="I27" s="10">
        <f t="shared" si="1"/>
        <v>4.8314424681405087E-2</v>
      </c>
      <c r="J27" s="8">
        <f t="shared" si="2"/>
        <v>23</v>
      </c>
    </row>
    <row r="28" spans="1:10" ht="15" customHeight="1" x14ac:dyDescent="0.25">
      <c r="A28" s="8" t="s">
        <v>78</v>
      </c>
      <c r="B28" s="8" t="s">
        <v>65</v>
      </c>
      <c r="C28" s="9">
        <v>8340</v>
      </c>
      <c r="D28" s="9">
        <v>14400</v>
      </c>
      <c r="E28" s="9">
        <v>6130</v>
      </c>
      <c r="F28" s="9">
        <v>3300</v>
      </c>
      <c r="G28" s="13">
        <f t="shared" si="0"/>
        <v>32170</v>
      </c>
      <c r="H28" s="9">
        <v>683290</v>
      </c>
      <c r="I28" s="10">
        <f t="shared" si="1"/>
        <v>4.7081034407059963E-2</v>
      </c>
      <c r="J28" s="8">
        <f t="shared" si="2"/>
        <v>24</v>
      </c>
    </row>
    <row r="29" spans="1:10" ht="15" customHeight="1" x14ac:dyDescent="0.25">
      <c r="A29" s="8" t="s">
        <v>79</v>
      </c>
      <c r="B29" s="8" t="s">
        <v>52</v>
      </c>
      <c r="C29" s="9">
        <v>9990</v>
      </c>
      <c r="D29" s="9">
        <v>5240</v>
      </c>
      <c r="E29" s="9">
        <v>4410</v>
      </c>
      <c r="F29" s="9">
        <v>470</v>
      </c>
      <c r="G29" s="13">
        <f t="shared" si="0"/>
        <v>20110</v>
      </c>
      <c r="H29" s="9">
        <v>429430</v>
      </c>
      <c r="I29" s="10">
        <f t="shared" si="1"/>
        <v>4.6829518198542253E-2</v>
      </c>
      <c r="J29" s="8">
        <f t="shared" si="2"/>
        <v>25</v>
      </c>
    </row>
    <row r="30" spans="1:10" ht="15" customHeight="1" x14ac:dyDescent="0.25">
      <c r="A30" s="8" t="s">
        <v>80</v>
      </c>
      <c r="B30" s="8" t="s">
        <v>67</v>
      </c>
      <c r="C30" s="9">
        <v>29670</v>
      </c>
      <c r="D30" s="9">
        <v>26730</v>
      </c>
      <c r="E30" s="9">
        <v>19110</v>
      </c>
      <c r="F30" s="9">
        <v>5740</v>
      </c>
      <c r="G30" s="13">
        <f t="shared" si="0"/>
        <v>81250</v>
      </c>
      <c r="H30" s="9">
        <v>1735590</v>
      </c>
      <c r="I30" s="10">
        <f t="shared" si="1"/>
        <v>4.6814051705760001E-2</v>
      </c>
      <c r="J30" s="8">
        <f t="shared" si="2"/>
        <v>26</v>
      </c>
    </row>
    <row r="31" spans="1:10" ht="15" customHeight="1" x14ac:dyDescent="0.25">
      <c r="A31" s="8" t="s">
        <v>81</v>
      </c>
      <c r="B31" s="8" t="s">
        <v>67</v>
      </c>
      <c r="C31" s="9">
        <v>355500</v>
      </c>
      <c r="D31" s="9">
        <v>310870</v>
      </c>
      <c r="E31" s="9">
        <v>98390</v>
      </c>
      <c r="F31" s="9">
        <v>79730</v>
      </c>
      <c r="G31" s="13">
        <f t="shared" si="0"/>
        <v>844490</v>
      </c>
      <c r="H31" s="9">
        <v>18213700</v>
      </c>
      <c r="I31" s="10">
        <f t="shared" si="1"/>
        <v>4.6365647836518663E-2</v>
      </c>
      <c r="J31" s="8">
        <f t="shared" si="2"/>
        <v>27</v>
      </c>
    </row>
    <row r="32" spans="1:10" ht="15" customHeight="1" x14ac:dyDescent="0.25">
      <c r="A32" s="8" t="s">
        <v>82</v>
      </c>
      <c r="B32" s="8" t="s">
        <v>67</v>
      </c>
      <c r="C32" s="9">
        <v>27720</v>
      </c>
      <c r="D32" s="9">
        <v>42690</v>
      </c>
      <c r="E32" s="9">
        <v>11120</v>
      </c>
      <c r="F32" s="9">
        <v>6370</v>
      </c>
      <c r="G32" s="13">
        <f t="shared" si="0"/>
        <v>87900</v>
      </c>
      <c r="H32" s="9">
        <v>1967130</v>
      </c>
      <c r="I32" s="10">
        <f t="shared" si="1"/>
        <v>4.4684387915389423E-2</v>
      </c>
      <c r="J32" s="8">
        <f t="shared" si="2"/>
        <v>28</v>
      </c>
    </row>
    <row r="33" spans="1:10" ht="15" customHeight="1" x14ac:dyDescent="0.25">
      <c r="A33" s="8" t="s">
        <v>83</v>
      </c>
      <c r="B33" s="8" t="s">
        <v>52</v>
      </c>
      <c r="C33" s="9">
        <v>3820</v>
      </c>
      <c r="D33" s="9">
        <v>11460</v>
      </c>
      <c r="E33" s="9">
        <v>3960</v>
      </c>
      <c r="F33" s="9">
        <v>1040</v>
      </c>
      <c r="G33" s="13">
        <f t="shared" si="0"/>
        <v>20280</v>
      </c>
      <c r="H33" s="9">
        <v>457380</v>
      </c>
      <c r="I33" s="10">
        <f t="shared" si="1"/>
        <v>4.4339498884953428E-2</v>
      </c>
      <c r="J33" s="8">
        <f t="shared" si="2"/>
        <v>29</v>
      </c>
    </row>
    <row r="34" spans="1:10" ht="15" customHeight="1" x14ac:dyDescent="0.25">
      <c r="A34" s="8" t="s">
        <v>84</v>
      </c>
      <c r="B34" s="8" t="s">
        <v>65</v>
      </c>
      <c r="C34" s="9">
        <v>23970</v>
      </c>
      <c r="D34" s="9">
        <v>35490</v>
      </c>
      <c r="E34" s="9">
        <v>10850</v>
      </c>
      <c r="F34" s="9">
        <v>4280</v>
      </c>
      <c r="G34" s="13">
        <f t="shared" si="0"/>
        <v>74590</v>
      </c>
      <c r="H34" s="9">
        <v>1696170</v>
      </c>
      <c r="I34" s="10">
        <f t="shared" si="1"/>
        <v>4.3975544904107489E-2</v>
      </c>
      <c r="J34" s="8">
        <f t="shared" si="2"/>
        <v>30</v>
      </c>
    </row>
    <row r="35" spans="1:10" ht="15" customHeight="1" x14ac:dyDescent="0.25">
      <c r="A35" s="8" t="s">
        <v>85</v>
      </c>
      <c r="B35" s="8" t="s">
        <v>54</v>
      </c>
      <c r="C35" s="9">
        <v>164400</v>
      </c>
      <c r="D35" s="9">
        <v>171380</v>
      </c>
      <c r="E35" s="9">
        <v>42060</v>
      </c>
      <c r="F35" s="9">
        <v>38860</v>
      </c>
      <c r="G35" s="13">
        <f t="shared" si="0"/>
        <v>416700</v>
      </c>
      <c r="H35" s="9">
        <v>9929860</v>
      </c>
      <c r="I35" s="10">
        <f t="shared" si="1"/>
        <v>4.1964337865790659E-2</v>
      </c>
      <c r="J35" s="8">
        <f t="shared" si="2"/>
        <v>31</v>
      </c>
    </row>
    <row r="36" spans="1:10" ht="15" customHeight="1" x14ac:dyDescent="0.25">
      <c r="A36" s="8" t="s">
        <v>86</v>
      </c>
      <c r="B36" s="8" t="s">
        <v>67</v>
      </c>
      <c r="C36" s="9">
        <v>15610</v>
      </c>
      <c r="D36" s="9">
        <v>12450</v>
      </c>
      <c r="E36" s="9">
        <v>5890</v>
      </c>
      <c r="F36" s="9">
        <v>2020</v>
      </c>
      <c r="G36" s="13">
        <f t="shared" si="0"/>
        <v>35970</v>
      </c>
      <c r="H36" s="9">
        <v>857440</v>
      </c>
      <c r="I36" s="10">
        <f t="shared" si="1"/>
        <v>4.1950457174846051E-2</v>
      </c>
      <c r="J36" s="8">
        <f t="shared" si="2"/>
        <v>32</v>
      </c>
    </row>
    <row r="37" spans="1:10" ht="15" customHeight="1" x14ac:dyDescent="0.25">
      <c r="A37" s="8" t="s">
        <v>87</v>
      </c>
      <c r="B37" s="8" t="s">
        <v>54</v>
      </c>
      <c r="C37" s="9">
        <v>43730</v>
      </c>
      <c r="D37" s="9">
        <v>31710</v>
      </c>
      <c r="E37" s="9">
        <v>3400</v>
      </c>
      <c r="F37" s="9">
        <v>2280</v>
      </c>
      <c r="G37" s="13">
        <f t="shared" ref="G37:G68" si="3">SUM(C37:F37)</f>
        <v>81120</v>
      </c>
      <c r="H37" s="9">
        <v>1934900</v>
      </c>
      <c r="I37" s="10">
        <f t="shared" ref="I37:I68" si="4">G37/H37</f>
        <v>4.1924647268592692E-2</v>
      </c>
      <c r="J37" s="8">
        <f t="shared" ref="J37:J68" si="5">RANK(I37,$I$5:$I$55)</f>
        <v>33</v>
      </c>
    </row>
    <row r="38" spans="1:10" ht="15" customHeight="1" x14ac:dyDescent="0.25">
      <c r="A38" s="8" t="s">
        <v>88</v>
      </c>
      <c r="B38" s="8" t="s">
        <v>52</v>
      </c>
      <c r="C38" s="9">
        <v>13870</v>
      </c>
      <c r="D38" s="9">
        <v>17980</v>
      </c>
      <c r="E38" s="9">
        <v>7240</v>
      </c>
      <c r="F38" s="9">
        <v>3010</v>
      </c>
      <c r="G38" s="13">
        <f t="shared" si="3"/>
        <v>42100</v>
      </c>
      <c r="H38" s="9">
        <v>1024370</v>
      </c>
      <c r="I38" s="10">
        <f t="shared" si="4"/>
        <v>4.1098431230902899E-2</v>
      </c>
      <c r="J38" s="8">
        <f t="shared" si="5"/>
        <v>34</v>
      </c>
    </row>
    <row r="39" spans="1:10" ht="15" customHeight="1" x14ac:dyDescent="0.25">
      <c r="A39" s="8" t="s">
        <v>89</v>
      </c>
      <c r="B39" s="8" t="s">
        <v>54</v>
      </c>
      <c r="C39" s="9">
        <v>11300</v>
      </c>
      <c r="D39" s="9">
        <v>12520</v>
      </c>
      <c r="E39" s="9">
        <v>3480</v>
      </c>
      <c r="F39" s="9">
        <v>1140</v>
      </c>
      <c r="G39" s="13">
        <f t="shared" si="3"/>
        <v>28440</v>
      </c>
      <c r="H39" s="9">
        <v>701610</v>
      </c>
      <c r="I39" s="10">
        <f t="shared" si="4"/>
        <v>4.053534014623509E-2</v>
      </c>
      <c r="J39" s="8">
        <f t="shared" si="5"/>
        <v>35</v>
      </c>
    </row>
    <row r="40" spans="1:10" ht="15" customHeight="1" x14ac:dyDescent="0.25">
      <c r="A40" s="8" t="s">
        <v>90</v>
      </c>
      <c r="B40" s="8" t="s">
        <v>54</v>
      </c>
      <c r="C40" s="9">
        <v>58000</v>
      </c>
      <c r="D40" s="9">
        <v>69660</v>
      </c>
      <c r="E40" s="9">
        <v>21750</v>
      </c>
      <c r="F40" s="9">
        <v>7790</v>
      </c>
      <c r="G40" s="13">
        <f t="shared" si="3"/>
        <v>157200</v>
      </c>
      <c r="H40" s="9">
        <v>4109320</v>
      </c>
      <c r="I40" s="10">
        <f t="shared" si="4"/>
        <v>3.8254504394887721E-2</v>
      </c>
      <c r="J40" s="8">
        <f t="shared" si="5"/>
        <v>36</v>
      </c>
    </row>
    <row r="41" spans="1:10" ht="15" customHeight="1" x14ac:dyDescent="0.25">
      <c r="A41" s="8" t="s">
        <v>91</v>
      </c>
      <c r="B41" s="8" t="s">
        <v>67</v>
      </c>
      <c r="C41" s="9">
        <v>49450</v>
      </c>
      <c r="D41" s="9">
        <v>57370</v>
      </c>
      <c r="E41" s="9">
        <v>16990</v>
      </c>
      <c r="F41" s="9">
        <v>11940</v>
      </c>
      <c r="G41" s="13">
        <f t="shared" si="3"/>
        <v>135750</v>
      </c>
      <c r="H41" s="9">
        <v>3550970</v>
      </c>
      <c r="I41" s="10">
        <f t="shared" si="4"/>
        <v>3.8228990951768106E-2</v>
      </c>
      <c r="J41" s="8">
        <f t="shared" si="5"/>
        <v>37</v>
      </c>
    </row>
    <row r="42" spans="1:10" ht="15" customHeight="1" x14ac:dyDescent="0.25">
      <c r="A42" s="8" t="s">
        <v>92</v>
      </c>
      <c r="B42" s="8" t="s">
        <v>65</v>
      </c>
      <c r="C42" s="9">
        <v>6120</v>
      </c>
      <c r="D42" s="9">
        <v>11950</v>
      </c>
      <c r="E42" s="9">
        <v>3910</v>
      </c>
      <c r="F42" s="9">
        <v>1460</v>
      </c>
      <c r="G42" s="13">
        <f t="shared" si="3"/>
        <v>23440</v>
      </c>
      <c r="H42" s="9">
        <v>640610</v>
      </c>
      <c r="I42" s="10">
        <f t="shared" si="4"/>
        <v>3.6590125037074039E-2</v>
      </c>
      <c r="J42" s="8">
        <f t="shared" si="5"/>
        <v>38</v>
      </c>
    </row>
    <row r="43" spans="1:10" ht="15" customHeight="1" x14ac:dyDescent="0.25">
      <c r="A43" s="8" t="s">
        <v>93</v>
      </c>
      <c r="B43" s="8" t="s">
        <v>67</v>
      </c>
      <c r="C43" s="9">
        <v>4250</v>
      </c>
      <c r="D43" s="9">
        <v>6770</v>
      </c>
      <c r="E43" s="9">
        <v>220</v>
      </c>
      <c r="F43" s="9">
        <v>560</v>
      </c>
      <c r="G43" s="13">
        <f t="shared" si="3"/>
        <v>11800</v>
      </c>
      <c r="H43" s="9">
        <v>325570</v>
      </c>
      <c r="I43" s="10">
        <f t="shared" si="4"/>
        <v>3.6244125687256198E-2</v>
      </c>
      <c r="J43" s="8">
        <f t="shared" si="5"/>
        <v>39</v>
      </c>
    </row>
    <row r="44" spans="1:10" ht="15" customHeight="1" x14ac:dyDescent="0.25">
      <c r="A44" s="8" t="s">
        <v>94</v>
      </c>
      <c r="B44" s="8" t="s">
        <v>65</v>
      </c>
      <c r="C44" s="9">
        <v>6760</v>
      </c>
      <c r="D44" s="9">
        <v>6660</v>
      </c>
      <c r="E44" s="9">
        <v>2790</v>
      </c>
      <c r="F44" s="9">
        <v>1830</v>
      </c>
      <c r="G44" s="13">
        <f t="shared" si="3"/>
        <v>18040</v>
      </c>
      <c r="H44" s="9">
        <v>501340</v>
      </c>
      <c r="I44" s="10">
        <f t="shared" si="4"/>
        <v>3.5983564048350423E-2</v>
      </c>
      <c r="J44" s="8">
        <f t="shared" si="5"/>
        <v>40</v>
      </c>
    </row>
    <row r="45" spans="1:10" ht="15" customHeight="1" x14ac:dyDescent="0.25">
      <c r="A45" s="8" t="s">
        <v>95</v>
      </c>
      <c r="B45" s="8" t="s">
        <v>65</v>
      </c>
      <c r="C45" s="9">
        <v>3060</v>
      </c>
      <c r="D45" s="9">
        <v>5360</v>
      </c>
      <c r="E45" s="9">
        <v>1380</v>
      </c>
      <c r="F45" s="9">
        <v>810</v>
      </c>
      <c r="G45" s="13">
        <f t="shared" si="3"/>
        <v>10610</v>
      </c>
      <c r="H45" s="9">
        <v>303890</v>
      </c>
      <c r="I45" s="10">
        <f t="shared" si="4"/>
        <v>3.4913949126328607E-2</v>
      </c>
      <c r="J45" s="8">
        <f t="shared" si="5"/>
        <v>41</v>
      </c>
    </row>
    <row r="46" spans="1:10" ht="15" customHeight="1" x14ac:dyDescent="0.25">
      <c r="A46" s="8" t="s">
        <v>96</v>
      </c>
      <c r="B46" s="8" t="s">
        <v>67</v>
      </c>
      <c r="C46" s="9">
        <v>31140</v>
      </c>
      <c r="D46" s="9">
        <v>55520</v>
      </c>
      <c r="E46" s="9">
        <v>9180</v>
      </c>
      <c r="F46" s="9">
        <v>4120</v>
      </c>
      <c r="G46" s="13">
        <f t="shared" si="3"/>
        <v>99960</v>
      </c>
      <c r="H46" s="9">
        <v>2873900</v>
      </c>
      <c r="I46" s="10">
        <f t="shared" si="4"/>
        <v>3.4782003549184037E-2</v>
      </c>
      <c r="J46" s="8">
        <f t="shared" si="5"/>
        <v>42</v>
      </c>
    </row>
    <row r="47" spans="1:10" ht="15" customHeight="1" x14ac:dyDescent="0.25">
      <c r="A47" s="8" t="s">
        <v>97</v>
      </c>
      <c r="B47" s="8" t="s">
        <v>54</v>
      </c>
      <c r="C47" s="9">
        <v>47710</v>
      </c>
      <c r="D47" s="9">
        <v>34980</v>
      </c>
      <c r="E47" s="9">
        <v>6880</v>
      </c>
      <c r="F47" s="9">
        <v>4230</v>
      </c>
      <c r="G47" s="13">
        <f t="shared" si="3"/>
        <v>93800</v>
      </c>
      <c r="H47" s="9">
        <v>2763030</v>
      </c>
      <c r="I47" s="10">
        <f t="shared" si="4"/>
        <v>3.3948237985110548E-2</v>
      </c>
      <c r="J47" s="8">
        <f t="shared" si="5"/>
        <v>43</v>
      </c>
    </row>
    <row r="48" spans="1:10" ht="15" customHeight="1" x14ac:dyDescent="0.25">
      <c r="A48" s="8" t="s">
        <v>98</v>
      </c>
      <c r="B48" s="8" t="s">
        <v>67</v>
      </c>
      <c r="C48" s="9">
        <v>10200</v>
      </c>
      <c r="D48" s="9">
        <v>16540</v>
      </c>
      <c r="E48" s="9">
        <v>1550</v>
      </c>
      <c r="F48" s="9">
        <v>1050</v>
      </c>
      <c r="G48" s="13">
        <f t="shared" si="3"/>
        <v>29340</v>
      </c>
      <c r="H48" s="9">
        <v>870970</v>
      </c>
      <c r="I48" s="10">
        <f t="shared" si="4"/>
        <v>3.3686579331090621E-2</v>
      </c>
      <c r="J48" s="8">
        <f t="shared" si="5"/>
        <v>44</v>
      </c>
    </row>
    <row r="49" spans="1:10" ht="15" customHeight="1" x14ac:dyDescent="0.25">
      <c r="A49" s="8" t="s">
        <v>99</v>
      </c>
      <c r="B49" s="8" t="s">
        <v>67</v>
      </c>
      <c r="C49" s="9">
        <v>9490</v>
      </c>
      <c r="D49" s="9">
        <v>8830</v>
      </c>
      <c r="E49" s="9">
        <v>420</v>
      </c>
      <c r="F49" s="9">
        <v>2010</v>
      </c>
      <c r="G49" s="13">
        <f t="shared" si="3"/>
        <v>20750</v>
      </c>
      <c r="H49" s="9">
        <v>627530</v>
      </c>
      <c r="I49" s="10">
        <f t="shared" si="4"/>
        <v>3.306614823195704E-2</v>
      </c>
      <c r="J49" s="8">
        <f t="shared" si="5"/>
        <v>45</v>
      </c>
    </row>
    <row r="50" spans="1:10" ht="15" customHeight="1" x14ac:dyDescent="0.25">
      <c r="A50" s="8" t="s">
        <v>100</v>
      </c>
      <c r="B50" s="8" t="s">
        <v>67</v>
      </c>
      <c r="C50" s="9">
        <v>2700</v>
      </c>
      <c r="D50" s="9">
        <v>4800</v>
      </c>
      <c r="E50" s="9">
        <v>1200</v>
      </c>
      <c r="F50" s="9">
        <v>340</v>
      </c>
      <c r="G50" s="13">
        <f t="shared" si="3"/>
        <v>9040</v>
      </c>
      <c r="H50" s="9">
        <v>280740</v>
      </c>
      <c r="I50" s="10">
        <f t="shared" si="4"/>
        <v>3.2200612666524187E-2</v>
      </c>
      <c r="J50" s="8">
        <f t="shared" si="5"/>
        <v>46</v>
      </c>
    </row>
    <row r="51" spans="1:10" ht="15" customHeight="1" x14ac:dyDescent="0.25">
      <c r="A51" s="8" t="s">
        <v>101</v>
      </c>
      <c r="B51" s="8" t="s">
        <v>54</v>
      </c>
      <c r="C51" s="9">
        <v>5220</v>
      </c>
      <c r="D51" s="9">
        <v>7080</v>
      </c>
      <c r="E51" s="9">
        <v>1210</v>
      </c>
      <c r="F51" s="9">
        <v>2030</v>
      </c>
      <c r="G51" s="13">
        <f t="shared" si="3"/>
        <v>15540</v>
      </c>
      <c r="H51" s="9">
        <v>484790</v>
      </c>
      <c r="I51" s="10">
        <f t="shared" si="4"/>
        <v>3.2055116648445715E-2</v>
      </c>
      <c r="J51" s="8">
        <f t="shared" si="5"/>
        <v>47</v>
      </c>
    </row>
    <row r="52" spans="1:10" ht="15" customHeight="1" x14ac:dyDescent="0.25">
      <c r="A52" s="8" t="s">
        <v>102</v>
      </c>
      <c r="B52" s="8" t="s">
        <v>67</v>
      </c>
      <c r="C52" s="9">
        <v>3870</v>
      </c>
      <c r="D52" s="9">
        <v>8900</v>
      </c>
      <c r="E52" s="9">
        <v>1510</v>
      </c>
      <c r="F52" s="9">
        <v>1490</v>
      </c>
      <c r="G52" s="13">
        <f t="shared" si="3"/>
        <v>15770</v>
      </c>
      <c r="H52" s="9">
        <v>511580</v>
      </c>
      <c r="I52" s="10">
        <f t="shared" si="4"/>
        <v>3.0826068259118808E-2</v>
      </c>
      <c r="J52" s="8">
        <f t="shared" si="5"/>
        <v>48</v>
      </c>
    </row>
    <row r="53" spans="1:10" ht="15" customHeight="1" x14ac:dyDescent="0.25">
      <c r="A53" s="8" t="s">
        <v>103</v>
      </c>
      <c r="B53" s="8" t="s">
        <v>65</v>
      </c>
      <c r="C53" s="9">
        <v>34700</v>
      </c>
      <c r="D53" s="9">
        <v>49760</v>
      </c>
      <c r="E53" s="9">
        <v>11600</v>
      </c>
      <c r="F53" s="9">
        <v>15330</v>
      </c>
      <c r="G53" s="13">
        <f t="shared" si="3"/>
        <v>111390</v>
      </c>
      <c r="H53" s="9">
        <v>3637650</v>
      </c>
      <c r="I53" s="10">
        <f t="shared" si="4"/>
        <v>3.0621417673497998E-2</v>
      </c>
      <c r="J53" s="8">
        <f t="shared" si="5"/>
        <v>49</v>
      </c>
    </row>
    <row r="54" spans="1:10" ht="15" customHeight="1" x14ac:dyDescent="0.25">
      <c r="A54" s="8" t="s">
        <v>104</v>
      </c>
      <c r="B54" s="8" t="s">
        <v>65</v>
      </c>
      <c r="C54" s="9">
        <v>100950</v>
      </c>
      <c r="D54" s="9">
        <v>146140</v>
      </c>
      <c r="E54" s="9">
        <v>33180</v>
      </c>
      <c r="F54" s="9">
        <v>14830</v>
      </c>
      <c r="G54" s="13">
        <f t="shared" si="3"/>
        <v>295100</v>
      </c>
      <c r="H54" s="9">
        <v>9688000</v>
      </c>
      <c r="I54" s="10">
        <f t="shared" si="4"/>
        <v>3.0460363336085879E-2</v>
      </c>
      <c r="J54" s="8">
        <f t="shared" si="5"/>
        <v>50</v>
      </c>
    </row>
    <row r="55" spans="1:10" ht="15" customHeight="1" x14ac:dyDescent="0.25">
      <c r="A55" s="8" t="s">
        <v>105</v>
      </c>
      <c r="B55" s="8" t="s">
        <v>54</v>
      </c>
      <c r="C55" s="9">
        <v>1200</v>
      </c>
      <c r="D55" s="9">
        <v>3150</v>
      </c>
      <c r="E55" s="9">
        <v>80</v>
      </c>
      <c r="F55" s="9">
        <v>170</v>
      </c>
      <c r="G55" s="13">
        <f t="shared" si="3"/>
        <v>4600</v>
      </c>
      <c r="H55" s="9">
        <v>701920</v>
      </c>
      <c r="I55" s="10">
        <f t="shared" si="4"/>
        <v>6.5534533850011394E-3</v>
      </c>
      <c r="J55" s="8">
        <f t="shared" si="5"/>
        <v>51</v>
      </c>
    </row>
    <row r="56" spans="1:10" ht="15" customHeight="1" x14ac:dyDescent="0.25">
      <c r="A56" s="4" t="s">
        <v>106</v>
      </c>
      <c r="G56" s="11">
        <f>SUM(G5:G55)</f>
        <v>7749010</v>
      </c>
      <c r="H56" s="11">
        <f>SUM(H5:H55)</f>
        <v>155495750</v>
      </c>
      <c r="I56" s="12">
        <f t="shared" si="4"/>
        <v>4.9834223764958205E-2</v>
      </c>
    </row>
    <row r="58" spans="1:10" ht="15" customHeight="1" x14ac:dyDescent="0.25">
      <c r="A58" s="3" t="s">
        <v>107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/>
  </sheetViews>
  <sheetFormatPr defaultColWidth="8.7109375" defaultRowHeight="15" x14ac:dyDescent="0.25"/>
  <cols>
    <col min="1" max="1" width="14" customWidth="1"/>
    <col min="2" max="3" width="16" customWidth="1"/>
    <col min="4" max="4" width="13" customWidth="1"/>
  </cols>
  <sheetData>
    <row r="1" spans="1:4" ht="17.25" customHeight="1" x14ac:dyDescent="0.25">
      <c r="A1" s="2" t="s">
        <v>108</v>
      </c>
    </row>
    <row r="2" spans="1:4" ht="15" customHeight="1" x14ac:dyDescent="0.25">
      <c r="A2" s="3" t="s">
        <v>109</v>
      </c>
    </row>
    <row r="4" spans="1:4" ht="26.25" customHeight="1" x14ac:dyDescent="0.25">
      <c r="A4" s="7" t="s">
        <v>42</v>
      </c>
      <c r="B4" s="7" t="s">
        <v>47</v>
      </c>
      <c r="C4" s="7" t="s">
        <v>48</v>
      </c>
      <c r="D4" s="7" t="s">
        <v>49</v>
      </c>
    </row>
    <row r="5" spans="1:4" ht="15" customHeight="1" x14ac:dyDescent="0.25">
      <c r="A5" s="8" t="s">
        <v>52</v>
      </c>
      <c r="B5" s="9">
        <v>2021430</v>
      </c>
      <c r="C5" s="9">
        <v>32988610</v>
      </c>
      <c r="D5" s="10">
        <f>B5/C5</f>
        <v>6.1276604258257622E-2</v>
      </c>
    </row>
    <row r="6" spans="1:4" ht="15" customHeight="1" x14ac:dyDescent="0.25">
      <c r="A6" s="8" t="s">
        <v>54</v>
      </c>
      <c r="B6" s="9">
        <v>2957050</v>
      </c>
      <c r="C6" s="9">
        <v>58399780</v>
      </c>
      <c r="D6" s="10">
        <f>B6/C6</f>
        <v>5.0634608555032226E-2</v>
      </c>
    </row>
    <row r="7" spans="1:4" ht="15" customHeight="1" x14ac:dyDescent="0.25">
      <c r="A7" s="8" t="s">
        <v>67</v>
      </c>
      <c r="B7" s="9">
        <v>1618700</v>
      </c>
      <c r="C7" s="9">
        <v>36606090</v>
      </c>
      <c r="D7" s="10">
        <f>B7/C7</f>
        <v>4.4219418135069875E-2</v>
      </c>
    </row>
    <row r="8" spans="1:4" ht="15" customHeight="1" x14ac:dyDescent="0.25">
      <c r="A8" s="8" t="s">
        <v>65</v>
      </c>
      <c r="B8" s="9">
        <v>1151830</v>
      </c>
      <c r="C8" s="9">
        <v>27501270</v>
      </c>
      <c r="D8" s="10">
        <f>B8/C8</f>
        <v>4.1882793049193727E-2</v>
      </c>
    </row>
    <row r="10" spans="1:4" ht="15" customHeight="1" x14ac:dyDescent="0.25">
      <c r="A10" s="3" t="s">
        <v>110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tabSelected="1" zoomScaleNormal="100" workbookViewId="0"/>
  </sheetViews>
  <sheetFormatPr defaultColWidth="8.7109375" defaultRowHeight="15" x14ac:dyDescent="0.25"/>
  <cols>
    <col min="1" max="1" width="10" customWidth="1"/>
    <col min="2" max="3" width="16" customWidth="1"/>
    <col min="4" max="5" width="13" customWidth="1"/>
  </cols>
  <sheetData>
    <row r="1" spans="1:5" ht="17.25" customHeight="1" x14ac:dyDescent="0.25">
      <c r="A1" s="2" t="s">
        <v>111</v>
      </c>
    </row>
    <row r="2" spans="1:5" ht="15" customHeight="1" x14ac:dyDescent="0.25">
      <c r="A2" s="3" t="s">
        <v>112</v>
      </c>
    </row>
    <row r="4" spans="1:5" ht="26.25" customHeight="1" x14ac:dyDescent="0.25">
      <c r="A4" s="7" t="s">
        <v>41</v>
      </c>
      <c r="B4" s="7" t="s">
        <v>113</v>
      </c>
      <c r="C4" s="7" t="s">
        <v>114</v>
      </c>
      <c r="D4" s="7" t="s">
        <v>115</v>
      </c>
      <c r="E4" s="7" t="s">
        <v>49</v>
      </c>
    </row>
    <row r="5" spans="1:5" ht="15" customHeight="1" x14ac:dyDescent="0.25">
      <c r="A5" s="8" t="s">
        <v>51</v>
      </c>
      <c r="B5" s="9">
        <v>125910</v>
      </c>
      <c r="C5" s="9">
        <v>519516</v>
      </c>
      <c r="D5" s="10">
        <f t="shared" ref="D5:D36" si="0">B5/C5</f>
        <v>0.24236019679855866</v>
      </c>
      <c r="E5" s="14">
        <v>8.2799999999999999E-2</v>
      </c>
    </row>
    <row r="6" spans="1:5" ht="15" customHeight="1" x14ac:dyDescent="0.25">
      <c r="A6" s="8" t="s">
        <v>87</v>
      </c>
      <c r="B6" s="9">
        <v>59678</v>
      </c>
      <c r="C6" s="9">
        <v>329173</v>
      </c>
      <c r="D6" s="10">
        <f t="shared" si="0"/>
        <v>0.18129676492300401</v>
      </c>
      <c r="E6" s="14">
        <v>4.19E-2</v>
      </c>
    </row>
    <row r="7" spans="1:5" ht="15" customHeight="1" x14ac:dyDescent="0.25">
      <c r="A7" s="8" t="s">
        <v>70</v>
      </c>
      <c r="B7" s="9">
        <v>44348</v>
      </c>
      <c r="C7" s="9">
        <v>265794</v>
      </c>
      <c r="D7" s="10">
        <f t="shared" si="0"/>
        <v>0.16685101996282836</v>
      </c>
      <c r="E7" s="14">
        <v>5.21E-2</v>
      </c>
    </row>
    <row r="8" spans="1:5" ht="15" customHeight="1" x14ac:dyDescent="0.25">
      <c r="A8" s="8" t="s">
        <v>53</v>
      </c>
      <c r="B8" s="9">
        <v>48968</v>
      </c>
      <c r="C8" s="9">
        <v>295375</v>
      </c>
      <c r="D8" s="10">
        <f t="shared" si="0"/>
        <v>0.1657824798984342</v>
      </c>
      <c r="E8" s="14">
        <v>7.9399999999999998E-2</v>
      </c>
    </row>
    <row r="9" spans="1:5" ht="15" customHeight="1" x14ac:dyDescent="0.25">
      <c r="A9" s="8" t="s">
        <v>58</v>
      </c>
      <c r="B9" s="9">
        <v>114068</v>
      </c>
      <c r="C9" s="9">
        <v>702467</v>
      </c>
      <c r="D9" s="10">
        <f t="shared" si="0"/>
        <v>0.16238200513333723</v>
      </c>
      <c r="E9" s="14">
        <v>6.59E-2</v>
      </c>
    </row>
    <row r="10" spans="1:5" ht="15" customHeight="1" x14ac:dyDescent="0.25">
      <c r="A10" s="8" t="s">
        <v>62</v>
      </c>
      <c r="B10" s="9">
        <v>73311</v>
      </c>
      <c r="C10" s="9">
        <v>453299</v>
      </c>
      <c r="D10" s="10">
        <f t="shared" si="0"/>
        <v>0.16172768967061477</v>
      </c>
      <c r="E10" s="14">
        <v>6.0400000000000002E-2</v>
      </c>
    </row>
    <row r="11" spans="1:5" ht="15" customHeight="1" x14ac:dyDescent="0.25">
      <c r="A11" s="8" t="s">
        <v>71</v>
      </c>
      <c r="B11" s="9">
        <v>36401</v>
      </c>
      <c r="C11" s="9">
        <v>230522</v>
      </c>
      <c r="D11" s="10">
        <f t="shared" si="0"/>
        <v>0.15790683752526874</v>
      </c>
      <c r="E11" s="14">
        <v>5.1299999999999998E-2</v>
      </c>
    </row>
    <row r="12" spans="1:5" ht="15" customHeight="1" x14ac:dyDescent="0.25">
      <c r="A12" s="8" t="s">
        <v>56</v>
      </c>
      <c r="B12" s="9">
        <v>49997</v>
      </c>
      <c r="C12" s="9">
        <v>325345</v>
      </c>
      <c r="D12" s="10">
        <f t="shared" si="0"/>
        <v>0.15367379243572207</v>
      </c>
      <c r="E12" s="14">
        <v>6.7699999999999996E-2</v>
      </c>
    </row>
    <row r="13" spans="1:5" ht="15" customHeight="1" x14ac:dyDescent="0.25">
      <c r="A13" s="8" t="s">
        <v>60</v>
      </c>
      <c r="B13" s="9">
        <v>24270</v>
      </c>
      <c r="C13" s="9">
        <v>158192</v>
      </c>
      <c r="D13" s="10">
        <f t="shared" si="0"/>
        <v>0.15342115909780521</v>
      </c>
      <c r="E13" s="14">
        <v>6.4000000000000001E-2</v>
      </c>
    </row>
    <row r="14" spans="1:5" ht="15" customHeight="1" x14ac:dyDescent="0.25">
      <c r="A14" s="8" t="s">
        <v>61</v>
      </c>
      <c r="B14" s="9">
        <v>131595</v>
      </c>
      <c r="C14" s="9">
        <v>923141</v>
      </c>
      <c r="D14" s="10">
        <f t="shared" si="0"/>
        <v>0.14255135456013762</v>
      </c>
      <c r="E14" s="14">
        <v>6.3600000000000004E-2</v>
      </c>
    </row>
    <row r="15" spans="1:5" ht="15" customHeight="1" x14ac:dyDescent="0.25">
      <c r="A15" s="8" t="s">
        <v>74</v>
      </c>
      <c r="B15" s="9">
        <v>25328</v>
      </c>
      <c r="C15" s="9">
        <v>188340</v>
      </c>
      <c r="D15" s="10">
        <f t="shared" si="0"/>
        <v>0.13448019539131359</v>
      </c>
      <c r="E15" s="14">
        <v>5.0099999999999999E-2</v>
      </c>
    </row>
    <row r="16" spans="1:5" ht="15" customHeight="1" x14ac:dyDescent="0.25">
      <c r="A16" s="8" t="s">
        <v>59</v>
      </c>
      <c r="B16" s="9">
        <v>47797</v>
      </c>
      <c r="C16" s="9">
        <v>357074</v>
      </c>
      <c r="D16" s="10">
        <f t="shared" si="0"/>
        <v>0.13385740770820614</v>
      </c>
      <c r="E16" s="14">
        <v>6.4299999999999996E-2</v>
      </c>
    </row>
    <row r="17" spans="1:5" ht="15" customHeight="1" x14ac:dyDescent="0.25">
      <c r="A17" s="8" t="s">
        <v>68</v>
      </c>
      <c r="B17" s="9">
        <v>103884</v>
      </c>
      <c r="C17" s="9">
        <v>844209</v>
      </c>
      <c r="D17" s="10">
        <f t="shared" si="0"/>
        <v>0.1230548359470226</v>
      </c>
      <c r="E17" s="14">
        <v>5.4699999999999999E-2</v>
      </c>
    </row>
    <row r="18" spans="1:5" ht="15" customHeight="1" x14ac:dyDescent="0.25">
      <c r="A18" s="8" t="s">
        <v>55</v>
      </c>
      <c r="B18" s="9">
        <v>68352</v>
      </c>
      <c r="C18" s="9">
        <v>561201</v>
      </c>
      <c r="D18" s="10">
        <f t="shared" si="0"/>
        <v>0.12179593407709537</v>
      </c>
      <c r="E18" s="14">
        <v>7.2800000000000004E-2</v>
      </c>
    </row>
    <row r="19" spans="1:5" ht="15" customHeight="1" x14ac:dyDescent="0.25">
      <c r="A19" s="8" t="s">
        <v>77</v>
      </c>
      <c r="B19" s="9">
        <v>330774</v>
      </c>
      <c r="C19" s="9">
        <v>2769766</v>
      </c>
      <c r="D19" s="10">
        <f t="shared" si="0"/>
        <v>0.11942308483821377</v>
      </c>
      <c r="E19" s="14">
        <v>4.8300000000000003E-2</v>
      </c>
    </row>
    <row r="20" spans="1:5" ht="15" customHeight="1" x14ac:dyDescent="0.25">
      <c r="A20" s="8" t="s">
        <v>76</v>
      </c>
      <c r="B20" s="9">
        <v>60129</v>
      </c>
      <c r="C20" s="9">
        <v>507688</v>
      </c>
      <c r="D20" s="10">
        <f t="shared" si="0"/>
        <v>0.11843691401017949</v>
      </c>
      <c r="E20" s="14">
        <v>4.9200000000000001E-2</v>
      </c>
    </row>
    <row r="21" spans="1:5" ht="15" customHeight="1" x14ac:dyDescent="0.25">
      <c r="A21" s="8" t="s">
        <v>84</v>
      </c>
      <c r="B21" s="9">
        <v>41607</v>
      </c>
      <c r="C21" s="9">
        <v>356835</v>
      </c>
      <c r="D21" s="10">
        <f t="shared" si="0"/>
        <v>0.11660010929421161</v>
      </c>
      <c r="E21" s="14">
        <v>4.3999999999999997E-2</v>
      </c>
    </row>
    <row r="22" spans="1:5" ht="15" customHeight="1" x14ac:dyDescent="0.25">
      <c r="A22" s="8" t="s">
        <v>57</v>
      </c>
      <c r="B22" s="9">
        <v>133426</v>
      </c>
      <c r="C22" s="9">
        <v>1148106</v>
      </c>
      <c r="D22" s="10">
        <f t="shared" si="0"/>
        <v>0.11621400811423335</v>
      </c>
      <c r="E22" s="14">
        <v>6.6299999999999998E-2</v>
      </c>
    </row>
    <row r="23" spans="1:5" ht="15" customHeight="1" x14ac:dyDescent="0.25">
      <c r="A23" s="8" t="s">
        <v>73</v>
      </c>
      <c r="B23" s="9">
        <v>51729</v>
      </c>
      <c r="C23" s="9">
        <v>448714</v>
      </c>
      <c r="D23" s="10">
        <f t="shared" si="0"/>
        <v>0.1152827859170875</v>
      </c>
      <c r="E23" s="14">
        <v>5.0799999999999998E-2</v>
      </c>
    </row>
    <row r="24" spans="1:5" ht="15" customHeight="1" x14ac:dyDescent="0.25">
      <c r="A24" s="8" t="s">
        <v>82</v>
      </c>
      <c r="B24" s="9">
        <v>36534</v>
      </c>
      <c r="C24" s="9">
        <v>330250</v>
      </c>
      <c r="D24" s="10">
        <f t="shared" si="0"/>
        <v>0.11062528387585163</v>
      </c>
      <c r="E24" s="14">
        <v>4.4699999999999997E-2</v>
      </c>
    </row>
    <row r="25" spans="1:5" ht="15" customHeight="1" x14ac:dyDescent="0.25">
      <c r="A25" s="8" t="s">
        <v>88</v>
      </c>
      <c r="B25" s="9">
        <v>20274</v>
      </c>
      <c r="C25" s="9">
        <v>189243</v>
      </c>
      <c r="D25" s="10">
        <f t="shared" si="0"/>
        <v>0.10713209999841473</v>
      </c>
      <c r="E25" s="14">
        <v>4.1099999999999998E-2</v>
      </c>
    </row>
    <row r="26" spans="1:5" ht="15" customHeight="1" x14ac:dyDescent="0.25">
      <c r="A26" s="8" t="s">
        <v>69</v>
      </c>
      <c r="B26" s="9">
        <v>107806</v>
      </c>
      <c r="C26" s="9">
        <v>1007874</v>
      </c>
      <c r="D26" s="10">
        <f t="shared" si="0"/>
        <v>0.10696376729630887</v>
      </c>
      <c r="E26" s="14">
        <v>5.4699999999999999E-2</v>
      </c>
    </row>
    <row r="27" spans="1:5" ht="15" customHeight="1" x14ac:dyDescent="0.25">
      <c r="A27" s="8" t="s">
        <v>80</v>
      </c>
      <c r="B27" s="9">
        <v>29060</v>
      </c>
      <c r="C27" s="9">
        <v>299471</v>
      </c>
      <c r="D27" s="10">
        <f t="shared" si="0"/>
        <v>9.7037776612760501E-2</v>
      </c>
      <c r="E27" s="14">
        <v>4.6800000000000001E-2</v>
      </c>
    </row>
    <row r="28" spans="1:5" ht="15" customHeight="1" x14ac:dyDescent="0.25">
      <c r="A28" s="8" t="s">
        <v>63</v>
      </c>
      <c r="B28" s="9">
        <v>84183</v>
      </c>
      <c r="C28" s="9">
        <v>881508</v>
      </c>
      <c r="D28" s="10">
        <f t="shared" si="0"/>
        <v>9.549884969847125E-2</v>
      </c>
      <c r="E28" s="14">
        <v>6.0100000000000001E-2</v>
      </c>
    </row>
    <row r="29" spans="1:5" ht="15" customHeight="1" x14ac:dyDescent="0.25">
      <c r="A29" s="8" t="s">
        <v>81</v>
      </c>
      <c r="B29" s="9">
        <v>381897</v>
      </c>
      <c r="C29" s="9">
        <v>4048108</v>
      </c>
      <c r="D29" s="10">
        <f t="shared" si="0"/>
        <v>9.4339627302433629E-2</v>
      </c>
      <c r="E29" s="14">
        <v>4.6399999999999997E-2</v>
      </c>
    </row>
    <row r="30" spans="1:5" ht="15" customHeight="1" x14ac:dyDescent="0.25">
      <c r="A30" s="8" t="s">
        <v>72</v>
      </c>
      <c r="B30" s="9">
        <v>23538</v>
      </c>
      <c r="C30" s="9">
        <v>263695</v>
      </c>
      <c r="D30" s="10">
        <f t="shared" si="0"/>
        <v>8.9262215817516449E-2</v>
      </c>
      <c r="E30" s="14">
        <v>5.0900000000000001E-2</v>
      </c>
    </row>
    <row r="31" spans="1:5" ht="15" customHeight="1" x14ac:dyDescent="0.25">
      <c r="A31" s="8" t="s">
        <v>86</v>
      </c>
      <c r="B31" s="9">
        <v>11143</v>
      </c>
      <c r="C31" s="9">
        <v>129018</v>
      </c>
      <c r="D31" s="10">
        <f t="shared" si="0"/>
        <v>8.6367793641197357E-2</v>
      </c>
      <c r="E31" s="14">
        <v>4.2000000000000003E-2</v>
      </c>
    </row>
    <row r="32" spans="1:5" ht="15" customHeight="1" x14ac:dyDescent="0.25">
      <c r="A32" s="8" t="s">
        <v>79</v>
      </c>
      <c r="B32" s="9">
        <v>6902</v>
      </c>
      <c r="C32" s="9">
        <v>80058</v>
      </c>
      <c r="D32" s="10">
        <f t="shared" si="0"/>
        <v>8.6212495940443182E-2</v>
      </c>
      <c r="E32" s="14">
        <v>4.6800000000000001E-2</v>
      </c>
    </row>
    <row r="33" spans="1:5" ht="15" customHeight="1" x14ac:dyDescent="0.25">
      <c r="A33" s="8" t="s">
        <v>92</v>
      </c>
      <c r="B33" s="9">
        <v>8531</v>
      </c>
      <c r="C33" s="9">
        <v>99174</v>
      </c>
      <c r="D33" s="10">
        <f t="shared" si="0"/>
        <v>8.6020529574283577E-2</v>
      </c>
      <c r="E33" s="14">
        <v>3.6600000000000001E-2</v>
      </c>
    </row>
    <row r="34" spans="1:5" ht="15" customHeight="1" x14ac:dyDescent="0.25">
      <c r="A34" s="8" t="s">
        <v>78</v>
      </c>
      <c r="B34" s="9">
        <v>10148</v>
      </c>
      <c r="C34" s="9">
        <v>119337</v>
      </c>
      <c r="D34" s="10">
        <f t="shared" si="0"/>
        <v>8.5036493292105553E-2</v>
      </c>
      <c r="E34" s="14">
        <v>4.7100000000000003E-2</v>
      </c>
    </row>
    <row r="35" spans="1:5" ht="15" customHeight="1" x14ac:dyDescent="0.25">
      <c r="A35" s="8" t="s">
        <v>89</v>
      </c>
      <c r="B35" s="9">
        <v>8925</v>
      </c>
      <c r="C35" s="9">
        <v>106475</v>
      </c>
      <c r="D35" s="10">
        <f t="shared" si="0"/>
        <v>8.3822493543085227E-2</v>
      </c>
      <c r="E35" s="14">
        <v>4.0500000000000001E-2</v>
      </c>
    </row>
    <row r="36" spans="1:5" ht="15" customHeight="1" x14ac:dyDescent="0.25">
      <c r="A36" s="8" t="s">
        <v>64</v>
      </c>
      <c r="B36" s="9">
        <v>70872</v>
      </c>
      <c r="C36" s="9">
        <v>846000</v>
      </c>
      <c r="D36" s="10">
        <f t="shared" si="0"/>
        <v>8.3773049645390077E-2</v>
      </c>
      <c r="E36" s="14">
        <v>5.9499999999999997E-2</v>
      </c>
    </row>
    <row r="37" spans="1:5" ht="15" customHeight="1" x14ac:dyDescent="0.25">
      <c r="A37" s="8" t="s">
        <v>75</v>
      </c>
      <c r="B37" s="9">
        <v>46169</v>
      </c>
      <c r="C37" s="9">
        <v>570089</v>
      </c>
      <c r="D37" s="10">
        <f t="shared" ref="D37:D68" si="1">B37/C37</f>
        <v>8.0985600493957963E-2</v>
      </c>
      <c r="E37" s="14">
        <v>4.9200000000000001E-2</v>
      </c>
    </row>
    <row r="38" spans="1:5" ht="15" customHeight="1" x14ac:dyDescent="0.25">
      <c r="A38" s="8" t="s">
        <v>103</v>
      </c>
      <c r="B38" s="9">
        <v>61606</v>
      </c>
      <c r="C38" s="9">
        <v>778523</v>
      </c>
      <c r="D38" s="10">
        <f t="shared" si="1"/>
        <v>7.9131894626106106E-2</v>
      </c>
      <c r="E38" s="14">
        <v>3.0599999999999999E-2</v>
      </c>
    </row>
    <row r="39" spans="1:5" ht="15" customHeight="1" x14ac:dyDescent="0.25">
      <c r="A39" s="8" t="s">
        <v>100</v>
      </c>
      <c r="B39" s="9">
        <v>4013</v>
      </c>
      <c r="C39" s="9">
        <v>51498</v>
      </c>
      <c r="D39" s="10">
        <f t="shared" si="1"/>
        <v>7.7925356324517456E-2</v>
      </c>
      <c r="E39" s="14">
        <v>3.2199999999999999E-2</v>
      </c>
    </row>
    <row r="40" spans="1:5" ht="15" customHeight="1" x14ac:dyDescent="0.25">
      <c r="A40" s="8" t="s">
        <v>91</v>
      </c>
      <c r="B40" s="9">
        <v>63526</v>
      </c>
      <c r="C40" s="9">
        <v>856014</v>
      </c>
      <c r="D40" s="10">
        <f t="shared" si="1"/>
        <v>7.421140308452899E-2</v>
      </c>
      <c r="E40" s="14">
        <v>3.8199999999999998E-2</v>
      </c>
    </row>
    <row r="41" spans="1:5" ht="15" customHeight="1" x14ac:dyDescent="0.25">
      <c r="A41" s="8" t="s">
        <v>95</v>
      </c>
      <c r="B41" s="9">
        <v>3383</v>
      </c>
      <c r="C41" s="9">
        <v>46276</v>
      </c>
      <c r="D41" s="10">
        <f t="shared" si="1"/>
        <v>7.3104849165874314E-2</v>
      </c>
      <c r="E41" s="14">
        <v>3.49E-2</v>
      </c>
    </row>
    <row r="42" spans="1:5" ht="15" customHeight="1" x14ac:dyDescent="0.25">
      <c r="A42" s="8" t="s">
        <v>101</v>
      </c>
      <c r="B42" s="9">
        <v>8036</v>
      </c>
      <c r="C42" s="9">
        <v>110972</v>
      </c>
      <c r="D42" s="10">
        <f t="shared" si="1"/>
        <v>7.2414663158274162E-2</v>
      </c>
      <c r="E42" s="14">
        <v>3.2099999999999997E-2</v>
      </c>
    </row>
    <row r="43" spans="1:5" ht="15" customHeight="1" x14ac:dyDescent="0.25">
      <c r="A43" s="8" t="s">
        <v>83</v>
      </c>
      <c r="B43" s="9">
        <v>5494</v>
      </c>
      <c r="C43" s="9">
        <v>76796</v>
      </c>
      <c r="D43" s="10">
        <f t="shared" si="1"/>
        <v>7.154018438460337E-2</v>
      </c>
      <c r="E43" s="14">
        <v>4.4299999999999999E-2</v>
      </c>
    </row>
    <row r="44" spans="1:5" ht="15" customHeight="1" x14ac:dyDescent="0.25">
      <c r="A44" s="8" t="s">
        <v>94</v>
      </c>
      <c r="B44" s="9">
        <v>5464</v>
      </c>
      <c r="C44" s="9">
        <v>80381</v>
      </c>
      <c r="D44" s="10">
        <f t="shared" si="1"/>
        <v>6.7976263047237528E-2</v>
      </c>
      <c r="E44" s="14">
        <v>3.5999999999999997E-2</v>
      </c>
    </row>
    <row r="45" spans="1:5" ht="15" customHeight="1" x14ac:dyDescent="0.25">
      <c r="A45" s="8" t="s">
        <v>90</v>
      </c>
      <c r="B45" s="9">
        <v>51382</v>
      </c>
      <c r="C45" s="9">
        <v>761734</v>
      </c>
      <c r="D45" s="10">
        <f t="shared" si="1"/>
        <v>6.7453993126209408E-2</v>
      </c>
      <c r="E45" s="14">
        <v>3.8300000000000001E-2</v>
      </c>
    </row>
    <row r="46" spans="1:5" ht="15" customHeight="1" x14ac:dyDescent="0.25">
      <c r="A46" s="8" t="s">
        <v>102</v>
      </c>
      <c r="B46" s="9">
        <v>4519</v>
      </c>
      <c r="C46" s="9">
        <v>78441</v>
      </c>
      <c r="D46" s="10">
        <f t="shared" si="1"/>
        <v>5.7610178350607465E-2</v>
      </c>
      <c r="E46" s="14">
        <v>3.0800000000000001E-2</v>
      </c>
    </row>
    <row r="47" spans="1:5" ht="15" customHeight="1" x14ac:dyDescent="0.25">
      <c r="A47" s="8" t="s">
        <v>96</v>
      </c>
      <c r="B47" s="9">
        <v>30058</v>
      </c>
      <c r="C47" s="9">
        <v>557633</v>
      </c>
      <c r="D47" s="10">
        <f t="shared" si="1"/>
        <v>5.3902835736048621E-2</v>
      </c>
      <c r="E47" s="14">
        <v>3.4799999999999998E-2</v>
      </c>
    </row>
    <row r="48" spans="1:5" ht="15" customHeight="1" x14ac:dyDescent="0.25">
      <c r="A48" s="8" t="s">
        <v>97</v>
      </c>
      <c r="B48" s="9">
        <v>28580</v>
      </c>
      <c r="C48" s="9">
        <v>546028</v>
      </c>
      <c r="D48" s="10">
        <f t="shared" si="1"/>
        <v>5.2341638157750149E-2</v>
      </c>
      <c r="E48" s="14">
        <v>3.39E-2</v>
      </c>
    </row>
    <row r="49" spans="1:5" ht="15" customHeight="1" x14ac:dyDescent="0.25">
      <c r="A49" s="8" t="s">
        <v>85</v>
      </c>
      <c r="B49" s="9">
        <v>83501</v>
      </c>
      <c r="C49" s="9">
        <v>1726710</v>
      </c>
      <c r="D49" s="10">
        <f t="shared" si="1"/>
        <v>4.8358438880877506E-2</v>
      </c>
      <c r="E49" s="14">
        <v>4.2000000000000003E-2</v>
      </c>
    </row>
    <row r="50" spans="1:5" ht="15" customHeight="1" x14ac:dyDescent="0.25">
      <c r="A50" s="8" t="s">
        <v>66</v>
      </c>
      <c r="B50" s="9">
        <v>11439</v>
      </c>
      <c r="C50" s="9">
        <v>269010</v>
      </c>
      <c r="D50" s="10">
        <f t="shared" si="1"/>
        <v>4.2522582803613249E-2</v>
      </c>
      <c r="E50" s="14">
        <v>5.62E-2</v>
      </c>
    </row>
    <row r="51" spans="1:5" ht="15" customHeight="1" x14ac:dyDescent="0.25">
      <c r="A51" s="8" t="s">
        <v>104</v>
      </c>
      <c r="B51" s="9">
        <v>93417</v>
      </c>
      <c r="C51" s="9">
        <v>2322139</v>
      </c>
      <c r="D51" s="10">
        <f t="shared" si="1"/>
        <v>4.0228857962421719E-2</v>
      </c>
      <c r="E51" s="14">
        <v>3.0499999999999999E-2</v>
      </c>
    </row>
    <row r="52" spans="1:5" ht="15" customHeight="1" x14ac:dyDescent="0.25">
      <c r="A52" s="8" t="s">
        <v>98</v>
      </c>
      <c r="B52" s="9">
        <v>4774</v>
      </c>
      <c r="C52" s="9">
        <v>147085</v>
      </c>
      <c r="D52" s="10">
        <f t="shared" si="1"/>
        <v>3.2457422578780974E-2</v>
      </c>
      <c r="E52" s="14">
        <v>3.3700000000000001E-2</v>
      </c>
    </row>
    <row r="53" spans="1:5" ht="15" customHeight="1" x14ac:dyDescent="0.25">
      <c r="A53" s="8" t="s">
        <v>93</v>
      </c>
      <c r="B53" s="9">
        <v>1649</v>
      </c>
      <c r="C53" s="9">
        <v>71567</v>
      </c>
      <c r="D53" s="10">
        <f t="shared" si="1"/>
        <v>2.3041345871700643E-2</v>
      </c>
      <c r="E53" s="14">
        <v>3.6200000000000003E-2</v>
      </c>
    </row>
    <row r="54" spans="1:5" ht="15" customHeight="1" x14ac:dyDescent="0.25">
      <c r="A54" s="8" t="s">
        <v>99</v>
      </c>
      <c r="B54" s="9">
        <v>1995</v>
      </c>
      <c r="C54" s="9">
        <v>117627</v>
      </c>
      <c r="D54" s="10">
        <f t="shared" si="1"/>
        <v>1.6960391746792827E-2</v>
      </c>
      <c r="E54" s="14">
        <v>3.3099999999999997E-2</v>
      </c>
    </row>
    <row r="55" spans="1:5" ht="15" customHeight="1" x14ac:dyDescent="0.25">
      <c r="A55" s="8" t="s">
        <v>105</v>
      </c>
      <c r="B55" s="9">
        <v>332</v>
      </c>
      <c r="C55" s="9">
        <v>184298</v>
      </c>
      <c r="D55" s="10">
        <f t="shared" si="1"/>
        <v>1.801430292244083E-3</v>
      </c>
      <c r="E55" s="14">
        <v>6.6E-3</v>
      </c>
    </row>
    <row r="57" spans="1:5" ht="15" customHeight="1" x14ac:dyDescent="0.25">
      <c r="A57" s="3" t="s">
        <v>116</v>
      </c>
    </row>
    <row r="58" spans="1:5" ht="15" customHeight="1" x14ac:dyDescent="0.25">
      <c r="A58" s="3" t="s">
        <v>117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Sources</vt:lpstr>
      <vt:lpstr>US Physical AI Exposure Jobs</vt:lpstr>
      <vt:lpstr>State Exposure</vt:lpstr>
      <vt:lpstr>By Region</vt:lpstr>
      <vt:lpstr>Manufacturing Activity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2</cp:revision>
  <dcterms:created xsi:type="dcterms:W3CDTF">2026-06-30T21:01:32Z</dcterms:created>
  <dcterms:modified xsi:type="dcterms:W3CDTF">2026-07-01T17:44:11Z</dcterms:modified>
  <dc:language>en-US</dc:language>
</cp:coreProperties>
</file>