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urces" sheetId="1" state="visible" r:id="rId3"/>
    <sheet name="Notes &amp; Methodology" sheetId="2" state="visible" r:id="rId4"/>
    <sheet name="US Driving Jobs (OEWS)" sheetId="3" state="visible" r:id="rId5"/>
    <sheet name="Waymo National Weekly" sheetId="4" state="visible" r:id="rId6"/>
    <sheet name="Waymo CA Monthly (CPUC)" sheetId="5" state="visible" r:id="rId7"/>
    <sheet name="Gridwise Driver Pa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<sst xmlns="http://schemas.openxmlformats.org/spreadsheetml/2006/main" count="156" uniqueCount="134">
  <si>
    <t xml:space="preserve">Automated Driving and Driving Jobs: Page Research Workbook</t>
  </si>
  <si>
    <t xml:space="preserve">Consolidated page-2 research (supersedes waymo-rides-driver-pay.xlsx and us-driving-jobs-2022-2025.xlsx). Tiers: Primary (govt/company/research); Non-primary (private panel, direction only per 3.2/3.4). Last verified 2026-06-14.</t>
  </si>
  <si>
    <t xml:space="preserve">Tab</t>
  </si>
  <si>
    <t xml:space="preserve">Series / Metric</t>
  </si>
  <si>
    <t xml:space="preserve">Source Organization</t>
  </si>
  <si>
    <t xml:space="preserve">Source Type</t>
  </si>
  <si>
    <t xml:space="preserve">URL</t>
  </si>
  <si>
    <t xml:space="preserve">Update Cadence</t>
  </si>
  <si>
    <t xml:space="preserve">Last Verified</t>
  </si>
  <si>
    <t xml:space="preserve">US Driving Jobs (OEWS)</t>
  </si>
  <si>
    <t xml:space="preserve">National employment by driving occupation, May 2022-2025</t>
  </si>
  <si>
    <t xml:space="preserve">BLS Occupational Employment and Wage Statistics</t>
  </si>
  <si>
    <t xml:space="preserve">Primary (govt)</t>
  </si>
  <si>
    <t xml:space="preserve">bls.gov/oes</t>
  </si>
  <si>
    <t xml:space="preserve">Annual (May)</t>
  </si>
  <si>
    <t xml:space="preserve">2026-06-14</t>
  </si>
  <si>
    <t xml:space="preserve">Mean automation (software/generative-AI exposure) score</t>
  </si>
  <si>
    <t xml:space="preserve">HBS Working Paper 25-039 (Srinivasan, Chen &amp; Zakerinia)</t>
  </si>
  <si>
    <t xml:space="preserve">Primary (research)</t>
  </si>
  <si>
    <t xml:space="preserve">hbs.edu</t>
  </si>
  <si>
    <t xml:space="preserve">One-off</t>
  </si>
  <si>
    <t xml:space="preserve">Waymo National Weekly</t>
  </si>
  <si>
    <t xml:space="preserve">National weekly paid rides milestones</t>
  </si>
  <si>
    <t xml:space="preserve">Waymo / Alphabet</t>
  </si>
  <si>
    <t xml:space="preserve">Primary (company)</t>
  </si>
  <si>
    <t xml:space="preserve">waymo.com/blog; Alphabet earnings</t>
  </si>
  <si>
    <t xml:space="preserve">Occasional</t>
  </si>
  <si>
    <t xml:space="preserve">Nov 2025 ~425k weekly</t>
  </si>
  <si>
    <t xml:space="preserve">Tiger Global via CNBC</t>
  </si>
  <si>
    <t xml:space="preserve">Non-primary (analyst est)</t>
  </si>
  <si>
    <t xml:space="preserve">cnbc.com</t>
  </si>
  <si>
    <t xml:space="preserve">Waymo CA Monthly (CPUC)</t>
  </si>
  <si>
    <t xml:space="preserve">California monthly paid driverless trips</t>
  </si>
  <si>
    <t xml:space="preserve">CPUC filings, compiled by M. Raifman (UC Berkeley) and C. Bilello</t>
  </si>
  <si>
    <t xml:space="preserve">Primary (regulator), compiled</t>
  </si>
  <si>
    <t xml:space="preserve">cpuc.ca.gov</t>
  </si>
  <si>
    <t xml:space="preserve">Quarterly (lagged)</t>
  </si>
  <si>
    <t xml:space="preserve">Gridwise Driver Pay</t>
  </si>
  <si>
    <t xml:space="preserve">YoY driver pay and utilization deltas, AV markets</t>
  </si>
  <si>
    <t xml:space="preserve">Gridwise Analytics (driver app panel)</t>
  </si>
  <si>
    <t xml:space="preserve">Non-primary (private panel)</t>
  </si>
  <si>
    <t xml:space="preserve">gridwise.io AV Impact Report</t>
  </si>
  <si>
    <t xml:space="preserve">Quarterly</t>
  </si>
  <si>
    <t xml:space="preserve">Notes and Methodology</t>
  </si>
  <si>
    <t xml:space="preserve">Scope</t>
  </si>
  <si>
    <t xml:space="preserve">Page 2 (Automated Driving and Driving Jobs): scale of total U.S. driving employment, Waymo ride growth (national and the CA regulator series), and gig-driver pay in robotaxi cities. SF market-size estimation was dropped as too dependent on stacked non-primary sources.</t>
  </si>
  <si>
    <t xml:space="preserve">Driving-jobs set</t>
  </si>
  <si>
    <t xml:space="preserve">Seven BLS motor-vehicle driving occupations: heavy and tractor-trailer truck, light truck, driver/sales, school bus, transit and intercity bus, shuttle drivers and chauffeurs, taxi. Bus rows are included as driving jobs; excluding both buses lowers the total by about 562,000. Ambulance Drivers (~13,000) and Pile Driver Operators (construction equipment) are excluded.</t>
  </si>
  <si>
    <t xml:space="preserve">Taxi artifact</t>
  </si>
  <si>
    <t xml:space="preserve">Taxi Drivers (53-3054) roughly tripled 2024-2025 (14k to 41k); this is largely a reclassification artifact on a tiny base, not organic hiring, and is immaterial to the ~4.3M total.</t>
  </si>
  <si>
    <t xml:space="preserve">OEWS time series</t>
  </si>
  <si>
    <t xml:space="preserve">BLS advises against strict OEWS time-series use; consecutive releases share four of six sample panels. The 2022 and 2025 samples do not overlap, so 2022-2025 is the cleaner read than adjacent years.</t>
  </si>
  <si>
    <t xml:space="preserve">SF experiment (parked)</t>
  </si>
  <si>
    <t xml:space="preserve">San Francisco is the one market where AV ride supply is large enough to test against human driving work. Waymo passed one million paid trips a month in California by late 2025, the bulk in SF, with city ride-hail share into double digits. Whether that moved human employment or pay is hard to establish from primary data (CPUC suspended public TNC reporting 2021-2024; federal wage data misses gig drivers). Revisit when better data is available.</t>
  </si>
  <si>
    <t xml:space="preserve">Next-quarter update list</t>
  </si>
  <si>
    <t xml:space="preserve">1. Refresh the CPUC California series at the next quarterly filing (dependable through ~Sept 2025). 2. Watch for CPUC restoring public TNC reporting. 3. Refresh Gridwise figures. 4. Fold these tabs into the production technology-transportation-ai.xlsx from the live file.</t>
  </si>
  <si>
    <t xml:space="preserve">Gridwise caveat</t>
  </si>
  <si>
    <t xml:space="preserve">Self-selected driver app panel (~500k users), gross earnings excluding tips. 2025 edition (Jul 2024-Jul 2025) and 2026 edition (Q4 YoY) give different SF deltas. Direction only.</t>
  </si>
  <si>
    <t xml:space="preserve">U.S. Driving Jobs by Occupation, 2022 to 2025 (BLS OEWS, May)</t>
  </si>
  <si>
    <t xml:space="preserve">Employment levels. Stacked-chart data below; per-occupation detail beneath it.</t>
  </si>
  <si>
    <t xml:space="preserve">Year</t>
  </si>
  <si>
    <t xml:space="preserve">Heavy &amp; Tractor-Trailer Truck</t>
  </si>
  <si>
    <t xml:space="preserve">Light Truck</t>
  </si>
  <si>
    <t xml:space="preserve">Driver/Sales Workers</t>
  </si>
  <si>
    <t xml:space="preserve">Bus, School</t>
  </si>
  <si>
    <t xml:space="preserve">Shuttle Drivers &amp; Chauffeurs</t>
  </si>
  <si>
    <t xml:space="preserve">Bus, Transit &amp; Intercity</t>
  </si>
  <si>
    <t xml:space="preserve">Taxi Drivers</t>
  </si>
  <si>
    <t xml:space="preserve">Total</t>
  </si>
  <si>
    <t xml:space="preserve">Per-occupation detail</t>
  </si>
  <si>
    <t xml:space="preserve">SOC</t>
  </si>
  <si>
    <t xml:space="preserve">Occupation</t>
  </si>
  <si>
    <t xml:space="preserve">Mean automation score</t>
  </si>
  <si>
    <t xml:space="preserve">2022</t>
  </si>
  <si>
    <t xml:space="preserve">2025</t>
  </si>
  <si>
    <t xml:space="preserve">Change 22-25</t>
  </si>
  <si>
    <t xml:space="preserve">% change 22-25</t>
  </si>
  <si>
    <t xml:space="preserve">53-3032</t>
  </si>
  <si>
    <t xml:space="preserve">53-3033</t>
  </si>
  <si>
    <t xml:space="preserve">53-3031</t>
  </si>
  <si>
    <t xml:space="preserve">53-3051</t>
  </si>
  <si>
    <t xml:space="preserve">53-3053</t>
  </si>
  <si>
    <t xml:space="preserve">53-3052</t>
  </si>
  <si>
    <t xml:space="preserve">53-3054</t>
  </si>
  <si>
    <t xml:space="preserve">Total, all driving jobs</t>
  </si>
  <si>
    <t xml:space="preserve">Waymo National Weekly Paid Rides (thousands), all US markets</t>
  </si>
  <si>
    <t xml:space="preserve">PRIMARY (Waymo/Alphabet) except Nov 2025 (Tiger Global analyst est). National, not by city.</t>
  </si>
  <si>
    <t xml:space="preserve">Date</t>
  </si>
  <si>
    <t xml:space="preserve">Year (dec)</t>
  </si>
  <si>
    <t xml:space="preserve">Weekly paid rides (000s)</t>
  </si>
  <si>
    <t xml:space="preserve">Source</t>
  </si>
  <si>
    <t xml:space="preserve">May 2024</t>
  </si>
  <si>
    <t xml:space="preserve">Waymo blog / TechCrunch</t>
  </si>
  <si>
    <t xml:space="preserve">Aug 2024</t>
  </si>
  <si>
    <t xml:space="preserve">TechCrunch</t>
  </si>
  <si>
    <t xml:space="preserve">Feb 2025</t>
  </si>
  <si>
    <t xml:space="preserve">Pichai / Alphabet</t>
  </si>
  <si>
    <t xml:space="preserve">Apr 2025</t>
  </si>
  <si>
    <t xml:space="preserve">Alphabet Q1 / Waymo</t>
  </si>
  <si>
    <t xml:space="preserve">Nov 2025</t>
  </si>
  <si>
    <t xml:space="preserve">Tiger Global est via CNBC</t>
  </si>
  <si>
    <t xml:space="preserve">Mar 2026</t>
  </si>
  <si>
    <t xml:space="preserve">TechCrunch / Waymo</t>
  </si>
  <si>
    <t xml:space="preserve">Waymo California Monthly Paid Driverless Trips (CPUC regulator series)</t>
  </si>
  <si>
    <t xml:space="preserve">PRIMARY (CPUC quarterly filings, compiled). California only. Dependable through ~Sept 2025; Dec-2024 derived, Jan-2026 preliminary.</t>
  </si>
  <si>
    <t xml:space="preserve">Month</t>
  </si>
  <si>
    <t xml:space="preserve">CA monthly paid trips</t>
  </si>
  <si>
    <t xml:space="preserve">Note / source</t>
  </si>
  <si>
    <t xml:space="preserve">Aug 2023</t>
  </si>
  <si>
    <t xml:space="preserve">CPUC (Bilello): base; 69x below May 2025</t>
  </si>
  <si>
    <t xml:space="preserve">CPUC (Bilello): ~1/6 of May 2025</t>
  </si>
  <si>
    <t xml:space="preserve">Dec 2024</t>
  </si>
  <si>
    <t xml:space="preserve">Derived: CA 122.2k/wk x 4.33</t>
  </si>
  <si>
    <t xml:space="preserve">May 2025</t>
  </si>
  <si>
    <t xml:space="preserve">CPUC (Bilello): 876k, 6x YoY</t>
  </si>
  <si>
    <t xml:space="preserve">Sep 2025</t>
  </si>
  <si>
    <t xml:space="preserve">CPUC (EE Times): &gt;1M/month</t>
  </si>
  <si>
    <t xml:space="preserve">Jan 2026</t>
  </si>
  <si>
    <t xml:space="preserve">Preliminary: ~3x YoY (driverlessdigest)</t>
  </si>
  <si>
    <t xml:space="preserve">Gridwise AV Impact Report: YoY Driver Pay and Utilization (NON-PRIMARY)</t>
  </si>
  <si>
    <t xml:space="preserve">Private driver-app panel (~500k users), gross earnings excluding tips. Direction only; not source of record.</t>
  </si>
  <si>
    <t xml:space="preserve">2025 edition: YoY % change, July 2024 to July 2025</t>
  </si>
  <si>
    <t xml:space="preserve">Metric</t>
  </si>
  <si>
    <t xml:space="preserve">National</t>
  </si>
  <si>
    <t xml:space="preserve">San Francisco</t>
  </si>
  <si>
    <t xml:space="preserve">Los Angeles</t>
  </si>
  <si>
    <t xml:space="preserve">Austin</t>
  </si>
  <si>
    <t xml:space="preserve">Phoenix</t>
  </si>
  <si>
    <t xml:space="preserve">Hourly gross pay</t>
  </si>
  <si>
    <t xml:space="preserve">Per-trip gross (ex-tip)</t>
  </si>
  <si>
    <t xml:space="preserve">Utilization</t>
  </si>
  <si>
    <t xml:space="preserve">2026 edition: Q4 2024 to Q4 2025</t>
  </si>
  <si>
    <t xml:space="preserve">Hourly gross pay (Q4 YoY)</t>
  </si>
  <si>
    <t xml:space="preserve">Trips per hour (Q4; AV avg -5.3%)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</si>
</sst>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.00"/>
    <numFmt numFmtId="167" formatCode="0.0%"/>
    <numFmt numFmtId="168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A31F3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333333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31F34"/>
        <bgColor rgb="FFAB474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CCCCCC"/>
      <rgbColor rgb="FF878787"/>
      <rgbColor rgb="FF93A9CE"/>
      <rgbColor rgb="FFAB4744"/>
      <rgbColor rgb="FFFFFFCC"/>
      <rgbColor rgb="FFCCFFFF"/>
      <rgbColor rgb="FF660066"/>
      <rgbColor rgb="FFDC853E"/>
      <rgbColor rgb="FF4672A8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9CC00"/>
      <rgbColor rgb="FFFFCC00"/>
      <rgbColor rgb="FFFF9900"/>
      <rgbColor rgb="FFFF6600"/>
      <rgbColor rgb="FF725990"/>
      <rgbColor rgb="FF8AA64F"/>
      <rgbColor rgb="FF003366"/>
      <rgbColor rgb="FF4299B0"/>
      <rgbColor rgb="FF003300"/>
      <rgbColor rgb="FF333300"/>
      <rgbColor rgb="FFC0504D"/>
      <rgbColor rgb="FFA31F34"/>
      <rgbColor rgb="FF55555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U.S. Driving Jobs by Occupation, 2022 to 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'US Driving Jobs (OEWS)'!B4</c:f>
              <c:strCache>
                <c:ptCount val="1"/>
                <c:pt idx="0">
                  <c:v>Heavy &amp; Tractor-Trailer Truck</c:v>
                </c:pt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Driving Jobs (OEWS)'!$A$5:$A$8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</c:strRef>
          </c:cat>
          <c:val>
            <c:numRef>
              <c:f>'US Driving Jobs (OEWS)'!$B$5:$B$8</c:f>
              <c:numCache>
                <c:formatCode>#,##0</c:formatCode>
                <c:ptCount val="4"/>
                <c:pt idx="0">
                  <c:v>1984180</c:v>
                </c:pt>
                <c:pt idx="1">
                  <c:v>2044400</c:v>
                </c:pt>
                <c:pt idx="2">
                  <c:v>2070480</c:v>
                </c:pt>
                <c:pt idx="3">
                  <c:v>2062040</c:v>
                </c:pt>
              </c:numCache>
            </c:numRef>
          </c:val>
        </c:ser>
        <c:ser>
          <c:idx val="1"/>
          <c:order val="1"/>
          <c:tx>
            <c:strRef>
              <c:f>'US Driving Jobs (OEWS)'!C4</c:f>
              <c:strCache>
                <c:ptCount val="1"/>
                <c:pt idx="0">
                  <c:v>Light Truck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Driving Jobs (OEWS)'!$A$5:$A$8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</c:strRef>
          </c:cat>
          <c:val>
            <c:numRef>
              <c:f>'US Driving Jobs (OEWS)'!$C$5:$C$8</c:f>
              <c:numCache>
                <c:formatCode>#,##0</c:formatCode>
                <c:ptCount val="4"/>
                <c:pt idx="0">
                  <c:v>1059840</c:v>
                </c:pt>
                <c:pt idx="1">
                  <c:v>1003960</c:v>
                </c:pt>
                <c:pt idx="2">
                  <c:v>994410</c:v>
                </c:pt>
                <c:pt idx="3">
                  <c:v>983300</c:v>
                </c:pt>
              </c:numCache>
            </c:numRef>
          </c:val>
        </c:ser>
        <c:ser>
          <c:idx val="2"/>
          <c:order val="2"/>
          <c:tx>
            <c:strRef>
              <c:f>'US Driving Jobs (OEWS)'!D4</c:f>
              <c:strCache>
                <c:ptCount val="1"/>
                <c:pt idx="0">
                  <c:v>Driver/Sales Workers</c:v>
                </c:pt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Driving Jobs (OEWS)'!$A$5:$A$8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</c:strRef>
          </c:cat>
          <c:val>
            <c:numRef>
              <c:f>'US Driving Jobs (OEWS)'!$D$5:$D$8</c:f>
              <c:numCache>
                <c:formatCode>#,##0</c:formatCode>
                <c:ptCount val="4"/>
                <c:pt idx="0">
                  <c:v>489510</c:v>
                </c:pt>
                <c:pt idx="1">
                  <c:v>463120</c:v>
                </c:pt>
                <c:pt idx="2">
                  <c:v>417420</c:v>
                </c:pt>
                <c:pt idx="3">
                  <c:v>409180</c:v>
                </c:pt>
              </c:numCache>
            </c:numRef>
          </c:val>
        </c:ser>
        <c:ser>
          <c:idx val="3"/>
          <c:order val="3"/>
          <c:tx>
            <c:strRef>
              <c:f>'US Driving Jobs (OEWS)'!E4</c:f>
              <c:strCache>
                <c:ptCount val="1"/>
                <c:pt idx="0">
                  <c:v>Bus, School</c:v>
                </c:pt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Driving Jobs (OEWS)'!$A$5:$A$8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</c:strRef>
          </c:cat>
          <c:val>
            <c:numRef>
              <c:f>'US Driving Jobs (OEWS)'!$E$5:$E$8</c:f>
              <c:numCache>
                <c:formatCode>#,##0</c:formatCode>
                <c:ptCount val="4"/>
                <c:pt idx="0">
                  <c:v>366550</c:v>
                </c:pt>
                <c:pt idx="1">
                  <c:v>371530</c:v>
                </c:pt>
                <c:pt idx="2">
                  <c:v>387920</c:v>
                </c:pt>
                <c:pt idx="3">
                  <c:v>402930</c:v>
                </c:pt>
              </c:numCache>
            </c:numRef>
          </c:val>
        </c:ser>
        <c:ser>
          <c:idx val="4"/>
          <c:order val="4"/>
          <c:tx>
            <c:strRef>
              <c:f>'US Driving Jobs (OEWS)'!F4</c:f>
              <c:strCache>
                <c:ptCount val="1"/>
                <c:pt idx="0">
                  <c:v>Shuttle Drivers &amp; Chauffeurs</c:v>
                </c:pt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Driving Jobs (OEWS)'!$A$5:$A$8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</c:strRef>
          </c:cat>
          <c:val>
            <c:numRef>
              <c:f>'US Driving Jobs (OEWS)'!$F$5:$F$8</c:f>
              <c:numCache>
                <c:formatCode>#,##0</c:formatCode>
                <c:ptCount val="4"/>
                <c:pt idx="0">
                  <c:v>201070</c:v>
                </c:pt>
                <c:pt idx="1">
                  <c:v>204930</c:v>
                </c:pt>
                <c:pt idx="2">
                  <c:v>229630</c:v>
                </c:pt>
                <c:pt idx="3">
                  <c:v>248530</c:v>
                </c:pt>
              </c:numCache>
            </c:numRef>
          </c:val>
        </c:ser>
        <c:ser>
          <c:idx val="5"/>
          <c:order val="5"/>
          <c:tx>
            <c:strRef>
              <c:f>'US Driving Jobs (OEWS)'!G4</c:f>
              <c:strCache>
                <c:ptCount val="1"/>
                <c:pt idx="0">
                  <c:v>Bus, Transit &amp; Intercity</c:v>
                </c:pt>
              </c:strCache>
            </c:strRef>
          </c:tx>
          <c:spPr>
            <a:solidFill>
              <a:srgbClr val="dc853e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Driving Jobs (OEWS)'!$A$5:$A$8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</c:strRef>
          </c:cat>
          <c:val>
            <c:numRef>
              <c:f>'US Driving Jobs (OEWS)'!$G$5:$G$8</c:f>
              <c:numCache>
                <c:formatCode>#,##0</c:formatCode>
                <c:ptCount val="4"/>
                <c:pt idx="0">
                  <c:v>141530</c:v>
                </c:pt>
                <c:pt idx="1">
                  <c:v>184990</c:v>
                </c:pt>
                <c:pt idx="2">
                  <c:v>148980</c:v>
                </c:pt>
                <c:pt idx="3">
                  <c:v>159240</c:v>
                </c:pt>
              </c:numCache>
            </c:numRef>
          </c:val>
        </c:ser>
        <c:ser>
          <c:idx val="6"/>
          <c:order val="6"/>
          <c:tx>
            <c:strRef>
              <c:f>'US Driving Jobs (OEWS)'!H4</c:f>
              <c:strCache>
                <c:ptCount val="1"/>
                <c:pt idx="0">
                  <c:v>Taxi Drivers</c:v>
                </c:pt>
              </c:strCache>
            </c:strRef>
          </c:tx>
          <c:spPr>
            <a:solidFill>
              <a:srgbClr val="93a9ce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'US Driving Jobs (OEWS)'!$A$5:$A$8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</c:strRef>
          </c:cat>
          <c:val>
            <c:numRef>
              <c:f>'US Driving Jobs (OEWS)'!$H$5:$H$8</c:f>
              <c:numCache>
                <c:formatCode>#,##0</c:formatCode>
                <c:ptCount val="4"/>
                <c:pt idx="0">
                  <c:v>13820</c:v>
                </c:pt>
                <c:pt idx="1">
                  <c:v>17770</c:v>
                </c:pt>
                <c:pt idx="2">
                  <c:v>17510</c:v>
                </c:pt>
                <c:pt idx="3">
                  <c:v>41050</c:v>
                </c:pt>
              </c:numCache>
            </c:numRef>
          </c:val>
        </c:ser>
        <c:gapWidth val="150"/>
        <c:overlap val="100"/>
        <c:axId val="15052144"/>
        <c:axId val="12853318"/>
      </c:barChart>
      <c:catAx>
        <c:axId val="1505214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853318"/>
        <c:crosses val="autoZero"/>
        <c:auto val="1"/>
        <c:lblAlgn val="ctr"/>
        <c:lblOffset val="100"/>
        <c:noMultiLvlLbl val="0"/>
      </c:catAx>
      <c:valAx>
        <c:axId val="1285331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Employment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505214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Waymo National Weekly Paid Rides (000s)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'Waymo National Weekly'!C4</c:f>
              <c:strCache>
                <c:ptCount val="1"/>
                <c:pt idx="0">
                  <c:v>Weekly paid rides (000s)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circle"/>
            <c:size val="7"/>
            <c:spPr>
              <a:solidFill>
                <a:srgbClr val="4a7ebb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'Waymo National Weekly'!$B$5:$B$10</c:f>
              <c:numCache>
                <c:formatCode>General</c:formatCode>
                <c:ptCount val="6"/>
                <c:pt idx="0">
                  <c:v>2024.38</c:v>
                </c:pt>
                <c:pt idx="1">
                  <c:v>2024.63</c:v>
                </c:pt>
                <c:pt idx="2">
                  <c:v>2025.13</c:v>
                </c:pt>
                <c:pt idx="3">
                  <c:v>2025.29</c:v>
                </c:pt>
                <c:pt idx="4">
                  <c:v>2025.87</c:v>
                </c:pt>
                <c:pt idx="5">
                  <c:v>2026.21</c:v>
                </c:pt>
              </c:numCache>
            </c:numRef>
          </c:xVal>
          <c:yVal>
            <c:numRef>
              <c:f>'Waymo National Weekly'!$C$5:$C$10</c:f>
              <c:numCache>
                <c:formatCode>#,##0</c:formatCode>
                <c:ptCount val="6"/>
                <c:pt idx="0">
                  <c:v>50</c:v>
                </c:pt>
                <c:pt idx="1">
                  <c:v>100</c:v>
                </c:pt>
                <c:pt idx="2">
                  <c:v>200</c:v>
                </c:pt>
                <c:pt idx="3">
                  <c:v>250</c:v>
                </c:pt>
                <c:pt idx="4">
                  <c:v>425</c:v>
                </c:pt>
                <c:pt idx="5">
                  <c:v>500</c:v>
                </c:pt>
              </c:numCache>
            </c:numRef>
          </c:yVal>
          <c:smooth val="0"/>
        </c:ser>
        <c:axId val="67598668"/>
        <c:axId val="16461050"/>
      </c:scatterChart>
      <c:valAx>
        <c:axId val="6759866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6461050"/>
        <c:crosses val="autoZero"/>
        <c:crossBetween val="midCat"/>
      </c:valAx>
      <c:valAx>
        <c:axId val="1646105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Weekly rides (000s)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7598668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Waymo California Monthly Paid Trips (CPUC)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'Waymo CA Monthly (CPUC)'!C4</c:f>
              <c:strCache>
                <c:ptCount val="1"/>
                <c:pt idx="0">
                  <c:v>CA monthly paid trips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circle"/>
            <c:size val="7"/>
            <c:spPr>
              <a:solidFill>
                <a:srgbClr val="4a7ebb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'Waymo CA Monthly (CPUC)'!$B$5:$B$10</c:f>
              <c:numCache>
                <c:formatCode>General</c:formatCode>
                <c:ptCount val="6"/>
                <c:pt idx="0">
                  <c:v>2023.63</c:v>
                </c:pt>
                <c:pt idx="1">
                  <c:v>2024.38</c:v>
                </c:pt>
                <c:pt idx="2">
                  <c:v>2024.96</c:v>
                </c:pt>
                <c:pt idx="3">
                  <c:v>2025.38</c:v>
                </c:pt>
                <c:pt idx="4">
                  <c:v>2025.71</c:v>
                </c:pt>
                <c:pt idx="5">
                  <c:v>2026.04</c:v>
                </c:pt>
              </c:numCache>
            </c:numRef>
          </c:xVal>
          <c:yVal>
            <c:numRef>
              <c:f>'Waymo CA Monthly (CPUC)'!$C$5:$C$10</c:f>
              <c:numCache>
                <c:formatCode>#,##0</c:formatCode>
                <c:ptCount val="6"/>
                <c:pt idx="0">
                  <c:v>13000</c:v>
                </c:pt>
                <c:pt idx="1">
                  <c:v>146000</c:v>
                </c:pt>
                <c:pt idx="2">
                  <c:v>530000</c:v>
                </c:pt>
                <c:pt idx="3">
                  <c:v>876000</c:v>
                </c:pt>
                <c:pt idx="4">
                  <c:v>1000000</c:v>
                </c:pt>
                <c:pt idx="5">
                  <c:v>1250000</c:v>
                </c:pt>
              </c:numCache>
            </c:numRef>
          </c:yVal>
          <c:smooth val="0"/>
        </c:ser>
        <c:axId val="77969388"/>
        <c:axId val="40568504"/>
      </c:scatterChart>
      <c:valAx>
        <c:axId val="7796938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0568504"/>
        <c:crosses val="autoZero"/>
        <c:crossBetween val="midCat"/>
      </c:valAx>
      <c:valAx>
        <c:axId val="4056850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Monthly trips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7969388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Gridwise 2025: YoY pay/utilization, National vs San Francisco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'Gridwise Driver Pay'!B5</c:f>
              <c:strCache>
                <c:ptCount val="1"/>
                <c:pt idx="0">
                  <c:v>National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'Gridwise Driver Pay'!$A$6:$A$8</c:f>
              <c:strCache>
                <c:ptCount val="3"/>
                <c:pt idx="0">
                  <c:v>Hourly gross pay</c:v>
                </c:pt>
                <c:pt idx="1">
                  <c:v>Per-trip gross (ex-tip)</c:v>
                </c:pt>
                <c:pt idx="2">
                  <c:v>Utilization</c:v>
                </c:pt>
              </c:strCache>
            </c:strRef>
          </c:cat>
          <c:val>
            <c:numRef>
              <c:f>'Gridwise Driver Pay'!$B$6:$B$8</c:f>
              <c:numCache>
                <c:formatCode>0.0%</c:formatCode>
                <c:ptCount val="3"/>
                <c:pt idx="0">
                  <c:v>0.01</c:v>
                </c:pt>
                <c:pt idx="1">
                  <c:v>0.034</c:v>
                </c:pt>
                <c:pt idx="2">
                  <c:v>-0.029</c:v>
                </c:pt>
              </c:numCache>
            </c:numRef>
          </c:val>
        </c:ser>
        <c:ser>
          <c:idx val="1"/>
          <c:order val="1"/>
          <c:tx>
            <c:strRef>
              <c:f>'Gridwise Driver Pay'!C5</c:f>
              <c:strCache>
                <c:ptCount val="1"/>
                <c:pt idx="0">
                  <c:v>San Francisco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'Gridwise Driver Pay'!$A$6:$A$8</c:f>
              <c:strCache>
                <c:ptCount val="3"/>
                <c:pt idx="0">
                  <c:v>Hourly gross pay</c:v>
                </c:pt>
                <c:pt idx="1">
                  <c:v>Per-trip gross (ex-tip)</c:v>
                </c:pt>
                <c:pt idx="2">
                  <c:v>Utilization</c:v>
                </c:pt>
              </c:strCache>
            </c:strRef>
          </c:cat>
          <c:val>
            <c:numRef>
              <c:f>'Gridwise Driver Pay'!$C$6:$C$8</c:f>
              <c:numCache>
                <c:formatCode>0.0%</c:formatCode>
                <c:ptCount val="3"/>
                <c:pt idx="0">
                  <c:v>-0.069</c:v>
                </c:pt>
                <c:pt idx="1">
                  <c:v>-0.031</c:v>
                </c:pt>
                <c:pt idx="2">
                  <c:v>-0.031</c:v>
                </c:pt>
              </c:numCache>
            </c:numRef>
          </c:val>
        </c:ser>
        <c:gapWidth val="150"/>
        <c:overlap val="0"/>
        <c:axId val="41648301"/>
        <c:axId val="15400368"/>
      </c:barChart>
      <c:catAx>
        <c:axId val="4164830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5400368"/>
        <c:crosses val="autoZero"/>
        <c:auto val="1"/>
        <c:lblAlgn val="ctr"/>
        <c:lblOffset val="100"/>
        <c:noMultiLvlLbl val="0"/>
      </c:catAx>
      <c:valAx>
        <c:axId val="1540036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YoY change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164830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9</xdr:row>
      <xdr:rowOff>63720</xdr:rowOff>
    </xdr:from>
    <xdr:to>
      <xdr:col>6</xdr:col>
      <xdr:colOff>574200</xdr:colOff>
      <xdr:row>28</xdr:row>
      <xdr:rowOff>43920</xdr:rowOff>
    </xdr:to>
    <xdr:graphicFrame>
      <xdr:nvGraphicFramePr>
        <xdr:cNvPr id="0" name="Chart 1"/>
        <xdr:cNvGraphicFramePr/>
      </xdr:nvGraphicFramePr>
      <xdr:xfrm>
        <a:off x="0" y="1905120"/>
        <a:ext cx="719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2</xdr:row>
      <xdr:rowOff>176040</xdr:rowOff>
    </xdr:from>
    <xdr:to>
      <xdr:col>14</xdr:col>
      <xdr:colOff>255960</xdr:colOff>
      <xdr:row>19</xdr:row>
      <xdr:rowOff>177120</xdr:rowOff>
    </xdr:to>
    <xdr:graphicFrame>
      <xdr:nvGraphicFramePr>
        <xdr:cNvPr id="1" name="Chart 1"/>
        <xdr:cNvGraphicFramePr/>
      </xdr:nvGraphicFramePr>
      <xdr:xfrm>
        <a:off x="5897880" y="57168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2</xdr:row>
      <xdr:rowOff>176040</xdr:rowOff>
    </xdr:from>
    <xdr:to>
      <xdr:col>14</xdr:col>
      <xdr:colOff>256320</xdr:colOff>
      <xdr:row>19</xdr:row>
      <xdr:rowOff>177120</xdr:rowOff>
    </xdr:to>
    <xdr:graphicFrame>
      <xdr:nvGraphicFramePr>
        <xdr:cNvPr id="2" name="Chart 1"/>
        <xdr:cNvGraphicFramePr/>
      </xdr:nvGraphicFramePr>
      <xdr:xfrm>
        <a:off x="7025760" y="57168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16</xdr:row>
      <xdr:rowOff>176040</xdr:rowOff>
    </xdr:from>
    <xdr:to>
      <xdr:col>4</xdr:col>
      <xdr:colOff>65520</xdr:colOff>
      <xdr:row>33</xdr:row>
      <xdr:rowOff>177120</xdr:rowOff>
    </xdr:to>
    <xdr:graphicFrame>
      <xdr:nvGraphicFramePr>
        <xdr:cNvPr id="3" name="Chart 1"/>
        <xdr:cNvGraphicFramePr/>
      </xdr:nvGraphicFramePr>
      <xdr:xfrm>
        <a:off x="0" y="3238560"/>
        <a:ext cx="64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44"/>
    <col collapsed="false" customWidth="true" hidden="false" outlineLevel="0" max="3" min="3" style="0" width="46"/>
    <col collapsed="false" customWidth="true" hidden="false" outlineLevel="0" max="4" min="4" style="0" width="24"/>
    <col collapsed="false" customWidth="true" hidden="false" outlineLevel="0" max="5" min="5" style="0" width="40"/>
    <col collapsed="false" customWidth="true" hidden="false" outlineLevel="0" max="6" min="6" style="0" width="18"/>
    <col collapsed="false" customWidth="true" hidden="false" outlineLevel="0" max="7" min="7" style="0" width="14"/>
  </cols>
  <sheetData>
    <row r="1" customFormat="false" ht="16.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28.35" hidden="false" customHeight="false" outlineLevel="0" collapsed="false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</row>
    <row r="6" customFormat="false" ht="28.35" hidden="false" customHeight="false" outlineLevel="0" collapsed="false">
      <c r="A6" s="4" t="s">
        <v>9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4" t="s">
        <v>15</v>
      </c>
    </row>
    <row r="7" customFormat="false" ht="15" hidden="false" customHeight="false" outlineLevel="0" collapsed="false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15</v>
      </c>
    </row>
    <row r="8" customFormat="false" ht="15" hidden="false" customHeight="false" outlineLevel="0" collapsed="false">
      <c r="A8" s="4" t="s">
        <v>21</v>
      </c>
      <c r="B8" s="4" t="s">
        <v>27</v>
      </c>
      <c r="C8" s="4" t="s">
        <v>28</v>
      </c>
      <c r="D8" s="4" t="s">
        <v>29</v>
      </c>
      <c r="E8" s="4" t="s">
        <v>30</v>
      </c>
      <c r="F8" s="4" t="s">
        <v>20</v>
      </c>
      <c r="G8" s="4" t="s">
        <v>15</v>
      </c>
    </row>
    <row r="9" customFormat="false" ht="28.35" hidden="false" customHeight="false" outlineLevel="0" collapsed="false">
      <c r="A9" s="4" t="s">
        <v>31</v>
      </c>
      <c r="B9" s="4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15</v>
      </c>
    </row>
    <row r="10" customFormat="false" ht="28.35" hidden="false" customHeight="false" outlineLevel="0" collapsed="false">
      <c r="A10" s="4" t="s">
        <v>37</v>
      </c>
      <c r="B10" s="4" t="s">
        <v>38</v>
      </c>
      <c r="C10" s="4" t="s">
        <v>39</v>
      </c>
      <c r="D10" s="4" t="s">
        <v>40</v>
      </c>
      <c r="E10" s="4" t="s">
        <v>41</v>
      </c>
      <c r="F10" s="4" t="s">
        <v>42</v>
      </c>
      <c r="G10" s="4" t="s">
        <v>15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4"/>
  </cols>
  <sheetData>
    <row r="1" customFormat="false" ht="16.15" hidden="false" customHeight="false" outlineLevel="0" collapsed="false">
      <c r="A1" s="5" t="s">
        <v>43</v>
      </c>
    </row>
    <row r="3" customFormat="false" ht="22.35" hidden="false" customHeight="false" outlineLevel="0" collapsed="false">
      <c r="A3" s="6" t="s">
        <v>44</v>
      </c>
      <c r="B3" s="7" t="s">
        <v>45</v>
      </c>
    </row>
    <row r="4" customFormat="false" ht="32.8" hidden="false" customHeight="false" outlineLevel="0" collapsed="false">
      <c r="A4" s="6" t="s">
        <v>46</v>
      </c>
      <c r="B4" s="7" t="s">
        <v>47</v>
      </c>
    </row>
    <row r="5" customFormat="false" ht="22.35" hidden="false" customHeight="false" outlineLevel="0" collapsed="false">
      <c r="A5" s="6" t="s">
        <v>48</v>
      </c>
      <c r="B5" s="7" t="s">
        <v>49</v>
      </c>
    </row>
    <row r="6" customFormat="false" ht="22.35" hidden="false" customHeight="false" outlineLevel="0" collapsed="false">
      <c r="A6" s="6" t="s">
        <v>50</v>
      </c>
      <c r="B6" s="7" t="s">
        <v>51</v>
      </c>
    </row>
    <row r="7" customFormat="false" ht="43.25" hidden="false" customHeight="false" outlineLevel="0" collapsed="false">
      <c r="A7" s="6" t="s">
        <v>52</v>
      </c>
      <c r="B7" s="7" t="s">
        <v>53</v>
      </c>
    </row>
    <row r="8" customFormat="false" ht="22.35" hidden="false" customHeight="false" outlineLevel="0" collapsed="false">
      <c r="A8" s="6" t="s">
        <v>54</v>
      </c>
      <c r="B8" s="7" t="s">
        <v>55</v>
      </c>
    </row>
    <row r="9" customFormat="false" ht="22.35" hidden="false" customHeight="false" outlineLevel="0" collapsed="false">
      <c r="A9" s="6" t="s">
        <v>56</v>
      </c>
      <c r="B9" s="7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0"/>
    <col collapsed="false" customWidth="true" hidden="false" outlineLevel="0" max="8" min="3" style="0" width="14"/>
    <col collapsed="false" customWidth="true" hidden="false" outlineLevel="0" max="9" min="9" style="0" width="12"/>
  </cols>
  <sheetData>
    <row r="1" customFormat="false" ht="16.15" hidden="false" customHeight="false" outlineLevel="0" collapsed="false">
      <c r="A1" s="5" t="s">
        <v>58</v>
      </c>
    </row>
    <row r="2" customFormat="false" ht="15" hidden="false" customHeight="false" outlineLevel="0" collapsed="false">
      <c r="A2" s="2" t="s">
        <v>59</v>
      </c>
      <c r="B2" s="2"/>
      <c r="C2" s="2"/>
      <c r="D2" s="2"/>
      <c r="E2" s="2"/>
      <c r="F2" s="2"/>
      <c r="G2" s="2"/>
      <c r="H2" s="2"/>
      <c r="I2" s="2"/>
    </row>
    <row r="4" customFormat="false" ht="23.85" hidden="false" customHeight="false" outlineLevel="0" collapsed="false">
      <c r="A4" s="3" t="s">
        <v>60</v>
      </c>
      <c r="B4" s="3" t="s">
        <v>61</v>
      </c>
      <c r="C4" s="3" t="s">
        <v>62</v>
      </c>
      <c r="D4" s="3" t="s">
        <v>63</v>
      </c>
      <c r="E4" s="3" t="s">
        <v>64</v>
      </c>
      <c r="F4" s="3" t="s">
        <v>65</v>
      </c>
      <c r="G4" s="3" t="s">
        <v>66</v>
      </c>
      <c r="H4" s="3" t="s">
        <v>67</v>
      </c>
      <c r="I4" s="3" t="s">
        <v>68</v>
      </c>
    </row>
    <row r="5" customFormat="false" ht="15" hidden="false" customHeight="false" outlineLevel="0" collapsed="false">
      <c r="A5" s="4" t="n">
        <v>2022</v>
      </c>
      <c r="B5" s="8" t="n">
        <v>1984180</v>
      </c>
      <c r="C5" s="8" t="n">
        <v>1059840</v>
      </c>
      <c r="D5" s="8" t="n">
        <v>489510</v>
      </c>
      <c r="E5" s="8" t="n">
        <v>366550</v>
      </c>
      <c r="F5" s="8" t="n">
        <v>201070</v>
      </c>
      <c r="G5" s="8" t="n">
        <v>141530</v>
      </c>
      <c r="H5" s="8" t="n">
        <v>13820</v>
      </c>
      <c r="I5" s="8" t="n">
        <f aca="false">SUM(B5:H5)</f>
        <v>4256500</v>
      </c>
    </row>
    <row r="6" customFormat="false" ht="15" hidden="false" customHeight="false" outlineLevel="0" collapsed="false">
      <c r="A6" s="4" t="n">
        <v>2023</v>
      </c>
      <c r="B6" s="8" t="n">
        <v>2044400</v>
      </c>
      <c r="C6" s="8" t="n">
        <v>1003960</v>
      </c>
      <c r="D6" s="8" t="n">
        <v>463120</v>
      </c>
      <c r="E6" s="8" t="n">
        <v>371530</v>
      </c>
      <c r="F6" s="8" t="n">
        <v>204930</v>
      </c>
      <c r="G6" s="8" t="n">
        <v>184990</v>
      </c>
      <c r="H6" s="8" t="n">
        <v>17770</v>
      </c>
      <c r="I6" s="8" t="n">
        <f aca="false">SUM(B6:H6)</f>
        <v>4290700</v>
      </c>
    </row>
    <row r="7" customFormat="false" ht="15" hidden="false" customHeight="false" outlineLevel="0" collapsed="false">
      <c r="A7" s="4" t="n">
        <v>2024</v>
      </c>
      <c r="B7" s="8" t="n">
        <v>2070480</v>
      </c>
      <c r="C7" s="8" t="n">
        <v>994410</v>
      </c>
      <c r="D7" s="8" t="n">
        <v>417420</v>
      </c>
      <c r="E7" s="8" t="n">
        <v>387920</v>
      </c>
      <c r="F7" s="8" t="n">
        <v>229630</v>
      </c>
      <c r="G7" s="8" t="n">
        <v>148980</v>
      </c>
      <c r="H7" s="8" t="n">
        <v>17510</v>
      </c>
      <c r="I7" s="8" t="n">
        <f aca="false">SUM(B7:H7)</f>
        <v>4266350</v>
      </c>
    </row>
    <row r="8" customFormat="false" ht="15" hidden="false" customHeight="false" outlineLevel="0" collapsed="false">
      <c r="A8" s="4" t="n">
        <v>2025</v>
      </c>
      <c r="B8" s="8" t="n">
        <v>2062040</v>
      </c>
      <c r="C8" s="8" t="n">
        <v>983300</v>
      </c>
      <c r="D8" s="8" t="n">
        <v>409180</v>
      </c>
      <c r="E8" s="8" t="n">
        <v>402930</v>
      </c>
      <c r="F8" s="8" t="n">
        <v>248530</v>
      </c>
      <c r="G8" s="8" t="n">
        <v>159240</v>
      </c>
      <c r="H8" s="8" t="n">
        <v>41050</v>
      </c>
      <c r="I8" s="8" t="n">
        <f aca="false">SUM(B8:H8)</f>
        <v>4306270</v>
      </c>
    </row>
    <row r="29" customFormat="false" ht="15" hidden="false" customHeight="false" outlineLevel="0" collapsed="false">
      <c r="A29" s="9" t="s">
        <v>69</v>
      </c>
    </row>
    <row r="30" customFormat="false" ht="35.05" hidden="false" customHeight="false" outlineLevel="0" collapsed="false">
      <c r="A30" s="3" t="s">
        <v>70</v>
      </c>
      <c r="B30" s="3" t="s">
        <v>71</v>
      </c>
      <c r="C30" s="3" t="s">
        <v>72</v>
      </c>
      <c r="D30" s="3" t="s">
        <v>73</v>
      </c>
      <c r="E30" s="3" t="s">
        <v>74</v>
      </c>
      <c r="F30" s="3" t="s">
        <v>75</v>
      </c>
      <c r="G30" s="3" t="s">
        <v>76</v>
      </c>
    </row>
    <row r="31" customFormat="false" ht="15" hidden="false" customHeight="false" outlineLevel="0" collapsed="false">
      <c r="A31" s="4" t="s">
        <v>77</v>
      </c>
      <c r="B31" s="4" t="s">
        <v>61</v>
      </c>
      <c r="C31" s="10" t="n">
        <v>0.2</v>
      </c>
      <c r="D31" s="8" t="n">
        <v>1984180</v>
      </c>
      <c r="E31" s="8" t="n">
        <v>2062040</v>
      </c>
      <c r="F31" s="8" t="n">
        <f aca="false">E31-D31</f>
        <v>77860</v>
      </c>
      <c r="G31" s="11" t="n">
        <f aca="false">(E31-D31)/D31</f>
        <v>0.0392403914967392</v>
      </c>
    </row>
    <row r="32" customFormat="false" ht="15" hidden="false" customHeight="false" outlineLevel="0" collapsed="false">
      <c r="A32" s="4" t="s">
        <v>78</v>
      </c>
      <c r="B32" s="4" t="s">
        <v>62</v>
      </c>
      <c r="C32" s="10" t="n">
        <v>0.13</v>
      </c>
      <c r="D32" s="8" t="n">
        <v>1059840</v>
      </c>
      <c r="E32" s="8" t="n">
        <v>983300</v>
      </c>
      <c r="F32" s="8" t="n">
        <f aca="false">E32-D32</f>
        <v>-76540</v>
      </c>
      <c r="G32" s="11" t="n">
        <f aca="false">(E32-D32)/D32</f>
        <v>-0.0722184480676329</v>
      </c>
    </row>
    <row r="33" customFormat="false" ht="15" hidden="false" customHeight="false" outlineLevel="0" collapsed="false">
      <c r="A33" s="4" t="s">
        <v>79</v>
      </c>
      <c r="B33" s="4" t="s">
        <v>63</v>
      </c>
      <c r="C33" s="10" t="n">
        <v>0.33</v>
      </c>
      <c r="D33" s="8" t="n">
        <v>489510</v>
      </c>
      <c r="E33" s="8" t="n">
        <v>409180</v>
      </c>
      <c r="F33" s="8" t="n">
        <f aca="false">E33-D33</f>
        <v>-80330</v>
      </c>
      <c r="G33" s="11" t="n">
        <f aca="false">(E33-D33)/D33</f>
        <v>-0.164102878388593</v>
      </c>
    </row>
    <row r="34" customFormat="false" ht="15" hidden="false" customHeight="false" outlineLevel="0" collapsed="false">
      <c r="A34" s="4" t="s">
        <v>80</v>
      </c>
      <c r="B34" s="4" t="s">
        <v>64</v>
      </c>
      <c r="C34" s="10" t="n">
        <v>0.29</v>
      </c>
      <c r="D34" s="8" t="n">
        <v>366550</v>
      </c>
      <c r="E34" s="8" t="n">
        <v>402930</v>
      </c>
      <c r="F34" s="8" t="n">
        <f aca="false">E34-D34</f>
        <v>36380</v>
      </c>
      <c r="G34" s="11" t="n">
        <f aca="false">(E34-D34)/D34</f>
        <v>0.0992497612876824</v>
      </c>
    </row>
    <row r="35" customFormat="false" ht="15" hidden="false" customHeight="false" outlineLevel="0" collapsed="false">
      <c r="A35" s="4" t="s">
        <v>81</v>
      </c>
      <c r="B35" s="4" t="s">
        <v>65</v>
      </c>
      <c r="C35" s="10" t="n">
        <v>0.35</v>
      </c>
      <c r="D35" s="8" t="n">
        <v>201070</v>
      </c>
      <c r="E35" s="8" t="n">
        <v>248530</v>
      </c>
      <c r="F35" s="8" t="n">
        <f aca="false">E35-D35</f>
        <v>47460</v>
      </c>
      <c r="G35" s="11" t="n">
        <f aca="false">(E35-D35)/D35</f>
        <v>0.236037200974785</v>
      </c>
    </row>
    <row r="36" customFormat="false" ht="15" hidden="false" customHeight="false" outlineLevel="0" collapsed="false">
      <c r="A36" s="4" t="s">
        <v>82</v>
      </c>
      <c r="B36" s="4" t="s">
        <v>66</v>
      </c>
      <c r="C36" s="10" t="n">
        <v>0.17</v>
      </c>
      <c r="D36" s="8" t="n">
        <v>141530</v>
      </c>
      <c r="E36" s="8" t="n">
        <v>159240</v>
      </c>
      <c r="F36" s="8" t="n">
        <f aca="false">E36-D36</f>
        <v>17710</v>
      </c>
      <c r="G36" s="11" t="n">
        <f aca="false">(E36-D36)/D36</f>
        <v>0.125132480746132</v>
      </c>
    </row>
    <row r="37" customFormat="false" ht="15" hidden="false" customHeight="false" outlineLevel="0" collapsed="false">
      <c r="A37" s="4" t="s">
        <v>83</v>
      </c>
      <c r="B37" s="4" t="s">
        <v>67</v>
      </c>
      <c r="C37" s="10" t="n">
        <v>0.22</v>
      </c>
      <c r="D37" s="8" t="n">
        <v>13820</v>
      </c>
      <c r="E37" s="8" t="n">
        <v>41050</v>
      </c>
      <c r="F37" s="8" t="n">
        <f aca="false">E37-D37</f>
        <v>27230</v>
      </c>
      <c r="G37" s="11" t="n">
        <f aca="false">(E37-D37)/D37</f>
        <v>1.97033285094067</v>
      </c>
    </row>
    <row r="38" customFormat="false" ht="15" hidden="false" customHeight="false" outlineLevel="0" collapsed="false">
      <c r="A38" s="4"/>
      <c r="B38" s="12" t="s">
        <v>84</v>
      </c>
      <c r="C38" s="4"/>
      <c r="D38" s="8" t="n">
        <f aca="false">SUM(D31:D37)</f>
        <v>4256500</v>
      </c>
      <c r="E38" s="8" t="n">
        <f aca="false">SUM(E31:E37)</f>
        <v>4306270</v>
      </c>
      <c r="F38" s="8" t="n">
        <f aca="false">E38-D38</f>
        <v>49770</v>
      </c>
      <c r="G38" s="11" t="n">
        <f aca="false">(E38-D38)/D38</f>
        <v>0.0116927052742864</v>
      </c>
    </row>
  </sheetData>
  <mergeCells count="1">
    <mergeCell ref="A2:I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1"/>
    <col collapsed="false" customWidth="true" hidden="false" outlineLevel="0" max="3" min="3" style="0" width="24"/>
    <col collapsed="false" customWidth="true" hidden="false" outlineLevel="0" max="4" min="4" style="0" width="28"/>
  </cols>
  <sheetData>
    <row r="1" customFormat="false" ht="16.15" hidden="false" customHeight="false" outlineLevel="0" collapsed="false">
      <c r="A1" s="5" t="s">
        <v>85</v>
      </c>
    </row>
    <row r="2" customFormat="false" ht="15" hidden="false" customHeight="false" outlineLevel="0" collapsed="false">
      <c r="A2" s="2" t="s">
        <v>86</v>
      </c>
      <c r="B2" s="2"/>
      <c r="C2" s="2"/>
      <c r="D2" s="2"/>
    </row>
    <row r="4" customFormat="false" ht="15" hidden="false" customHeight="false" outlineLevel="0" collapsed="false">
      <c r="A4" s="3" t="s">
        <v>87</v>
      </c>
      <c r="B4" s="3" t="s">
        <v>88</v>
      </c>
      <c r="C4" s="3" t="s">
        <v>89</v>
      </c>
      <c r="D4" s="3" t="s">
        <v>90</v>
      </c>
    </row>
    <row r="5" customFormat="false" ht="15" hidden="false" customHeight="false" outlineLevel="0" collapsed="false">
      <c r="A5" s="4" t="s">
        <v>91</v>
      </c>
      <c r="B5" s="4" t="n">
        <v>2024.38</v>
      </c>
      <c r="C5" s="8" t="n">
        <v>50</v>
      </c>
      <c r="D5" s="4" t="s">
        <v>92</v>
      </c>
    </row>
    <row r="6" customFormat="false" ht="15" hidden="false" customHeight="false" outlineLevel="0" collapsed="false">
      <c r="A6" s="4" t="s">
        <v>93</v>
      </c>
      <c r="B6" s="4" t="n">
        <v>2024.63</v>
      </c>
      <c r="C6" s="8" t="n">
        <v>100</v>
      </c>
      <c r="D6" s="4" t="s">
        <v>94</v>
      </c>
    </row>
    <row r="7" customFormat="false" ht="15" hidden="false" customHeight="false" outlineLevel="0" collapsed="false">
      <c r="A7" s="4" t="s">
        <v>95</v>
      </c>
      <c r="B7" s="4" t="n">
        <v>2025.13</v>
      </c>
      <c r="C7" s="8" t="n">
        <v>200</v>
      </c>
      <c r="D7" s="4" t="s">
        <v>96</v>
      </c>
    </row>
    <row r="8" customFormat="false" ht="15" hidden="false" customHeight="false" outlineLevel="0" collapsed="false">
      <c r="A8" s="4" t="s">
        <v>97</v>
      </c>
      <c r="B8" s="4" t="n">
        <v>2025.29</v>
      </c>
      <c r="C8" s="8" t="n">
        <v>250</v>
      </c>
      <c r="D8" s="4" t="s">
        <v>98</v>
      </c>
    </row>
    <row r="9" customFormat="false" ht="15" hidden="false" customHeight="false" outlineLevel="0" collapsed="false">
      <c r="A9" s="4" t="s">
        <v>99</v>
      </c>
      <c r="B9" s="4" t="n">
        <v>2025.87</v>
      </c>
      <c r="C9" s="8" t="n">
        <v>425</v>
      </c>
      <c r="D9" s="4" t="s">
        <v>100</v>
      </c>
    </row>
    <row r="10" customFormat="false" ht="15" hidden="false" customHeight="false" outlineLevel="0" collapsed="false">
      <c r="A10" s="4" t="s">
        <v>101</v>
      </c>
      <c r="B10" s="4" t="n">
        <v>2026.21</v>
      </c>
      <c r="C10" s="8" t="n">
        <v>500</v>
      </c>
      <c r="D10" s="4" t="s">
        <v>102</v>
      </c>
    </row>
  </sheetData>
  <mergeCells count="1"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1"/>
    <col collapsed="false" customWidth="true" hidden="false" outlineLevel="0" max="3" min="3" style="0" width="22"/>
    <col collapsed="false" customWidth="true" hidden="false" outlineLevel="0" max="4" min="4" style="0" width="46"/>
  </cols>
  <sheetData>
    <row r="1" customFormat="false" ht="16.15" hidden="false" customHeight="false" outlineLevel="0" collapsed="false">
      <c r="A1" s="5" t="s">
        <v>103</v>
      </c>
    </row>
    <row r="2" customFormat="false" ht="15" hidden="false" customHeight="false" outlineLevel="0" collapsed="false">
      <c r="A2" s="2" t="s">
        <v>104</v>
      </c>
      <c r="B2" s="2"/>
      <c r="C2" s="2"/>
      <c r="D2" s="2"/>
    </row>
    <row r="4" customFormat="false" ht="15" hidden="false" customHeight="false" outlineLevel="0" collapsed="false">
      <c r="A4" s="3" t="s">
        <v>105</v>
      </c>
      <c r="B4" s="3" t="s">
        <v>88</v>
      </c>
      <c r="C4" s="3" t="s">
        <v>106</v>
      </c>
      <c r="D4" s="3" t="s">
        <v>107</v>
      </c>
    </row>
    <row r="5" customFormat="false" ht="15" hidden="false" customHeight="false" outlineLevel="0" collapsed="false">
      <c r="A5" s="4" t="s">
        <v>108</v>
      </c>
      <c r="B5" s="4" t="n">
        <v>2023.63</v>
      </c>
      <c r="C5" s="8" t="n">
        <v>13000</v>
      </c>
      <c r="D5" s="4" t="s">
        <v>109</v>
      </c>
    </row>
    <row r="6" customFormat="false" ht="15" hidden="false" customHeight="false" outlineLevel="0" collapsed="false">
      <c r="A6" s="4" t="s">
        <v>91</v>
      </c>
      <c r="B6" s="4" t="n">
        <v>2024.38</v>
      </c>
      <c r="C6" s="8" t="n">
        <v>146000</v>
      </c>
      <c r="D6" s="4" t="s">
        <v>110</v>
      </c>
    </row>
    <row r="7" customFormat="false" ht="15" hidden="false" customHeight="false" outlineLevel="0" collapsed="false">
      <c r="A7" s="4" t="s">
        <v>111</v>
      </c>
      <c r="B7" s="4" t="n">
        <v>2024.96</v>
      </c>
      <c r="C7" s="8" t="n">
        <v>530000</v>
      </c>
      <c r="D7" s="4" t="s">
        <v>112</v>
      </c>
    </row>
    <row r="8" customFormat="false" ht="15" hidden="false" customHeight="false" outlineLevel="0" collapsed="false">
      <c r="A8" s="4" t="s">
        <v>113</v>
      </c>
      <c r="B8" s="4" t="n">
        <v>2025.38</v>
      </c>
      <c r="C8" s="8" t="n">
        <v>876000</v>
      </c>
      <c r="D8" s="4" t="s">
        <v>114</v>
      </c>
    </row>
    <row r="9" customFormat="false" ht="15" hidden="false" customHeight="false" outlineLevel="0" collapsed="false">
      <c r="A9" s="4" t="s">
        <v>115</v>
      </c>
      <c r="B9" s="4" t="n">
        <v>2025.71</v>
      </c>
      <c r="C9" s="8" t="n">
        <v>1000000</v>
      </c>
      <c r="D9" s="4" t="s">
        <v>116</v>
      </c>
    </row>
    <row r="10" customFormat="false" ht="15" hidden="false" customHeight="false" outlineLevel="0" collapsed="false">
      <c r="A10" s="4" t="s">
        <v>117</v>
      </c>
      <c r="B10" s="4" t="n">
        <v>2026.04</v>
      </c>
      <c r="C10" s="8" t="n">
        <v>1250000</v>
      </c>
      <c r="D10" s="4" t="s">
        <v>118</v>
      </c>
    </row>
  </sheetData>
  <mergeCells count="1"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6" min="2" style="0" width="19"/>
  </cols>
  <sheetData>
    <row r="1" customFormat="false" ht="16.15" hidden="false" customHeight="false" outlineLevel="0" collapsed="false">
      <c r="A1" s="5" t="s">
        <v>119</v>
      </c>
    </row>
    <row r="2" customFormat="false" ht="15" hidden="false" customHeight="false" outlineLevel="0" collapsed="false">
      <c r="A2" s="2" t="s">
        <v>120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9" t="s">
        <v>121</v>
      </c>
    </row>
    <row r="5" customFormat="false" ht="15" hidden="false" customHeight="false" outlineLevel="0" collapsed="false">
      <c r="A5" s="3" t="s">
        <v>122</v>
      </c>
      <c r="B5" s="3" t="s">
        <v>123</v>
      </c>
      <c r="C5" s="3" t="s">
        <v>124</v>
      </c>
      <c r="D5" s="3" t="s">
        <v>125</v>
      </c>
      <c r="E5" s="3" t="s">
        <v>126</v>
      </c>
      <c r="F5" s="3" t="s">
        <v>127</v>
      </c>
    </row>
    <row r="6" customFormat="false" ht="15" hidden="false" customHeight="false" outlineLevel="0" collapsed="false">
      <c r="A6" s="4" t="s">
        <v>128</v>
      </c>
      <c r="B6" s="11" t="n">
        <v>0.01</v>
      </c>
      <c r="C6" s="11" t="n">
        <v>-0.069</v>
      </c>
      <c r="D6" s="11" t="n">
        <v>-0.047</v>
      </c>
      <c r="E6" s="11" t="n">
        <v>-0.053</v>
      </c>
      <c r="F6" s="11" t="n">
        <v>-0.038</v>
      </c>
    </row>
    <row r="7" customFormat="false" ht="15" hidden="false" customHeight="false" outlineLevel="0" collapsed="false">
      <c r="A7" s="4" t="s">
        <v>129</v>
      </c>
      <c r="B7" s="11" t="n">
        <v>0.034</v>
      </c>
      <c r="C7" s="11" t="n">
        <v>-0.031</v>
      </c>
      <c r="D7" s="11" t="n">
        <v>0.004</v>
      </c>
      <c r="E7" s="11" t="n">
        <v>-0.053</v>
      </c>
      <c r="F7" s="11" t="n">
        <v>-0.024</v>
      </c>
    </row>
    <row r="8" customFormat="false" ht="15" hidden="false" customHeight="false" outlineLevel="0" collapsed="false">
      <c r="A8" s="4" t="s">
        <v>130</v>
      </c>
      <c r="B8" s="11" t="n">
        <v>-0.029</v>
      </c>
      <c r="C8" s="11" t="n">
        <v>-0.031</v>
      </c>
      <c r="D8" s="11" t="n">
        <v>-0.086</v>
      </c>
      <c r="E8" s="11" t="n">
        <v>0.013</v>
      </c>
      <c r="F8" s="11" t="n">
        <v>0.014</v>
      </c>
    </row>
    <row r="10" customFormat="false" ht="15" hidden="false" customHeight="false" outlineLevel="0" collapsed="false">
      <c r="A10" s="9" t="s">
        <v>131</v>
      </c>
    </row>
    <row r="11" customFormat="false" ht="15" hidden="false" customHeight="false" outlineLevel="0" collapsed="false">
      <c r="A11" s="3" t="s">
        <v>122</v>
      </c>
      <c r="B11" s="3" t="s">
        <v>123</v>
      </c>
      <c r="C11" s="3" t="s">
        <v>124</v>
      </c>
      <c r="D11" s="3" t="s">
        <v>125</v>
      </c>
      <c r="E11" s="3" t="s">
        <v>127</v>
      </c>
    </row>
    <row r="12" customFormat="false" ht="15" hidden="false" customHeight="false" outlineLevel="0" collapsed="false">
      <c r="A12" s="4" t="s">
        <v>132</v>
      </c>
      <c r="B12" s="11" t="n">
        <v>0.018</v>
      </c>
      <c r="C12" s="11" t="n">
        <v>-0.017</v>
      </c>
      <c r="D12" s="11" t="n">
        <v>-0.037</v>
      </c>
      <c r="E12" s="11" t="n">
        <v>-0.004</v>
      </c>
    </row>
    <row r="13" customFormat="false" ht="15" hidden="false" customHeight="false" outlineLevel="0" collapsed="false">
      <c r="A13" s="4" t="s">
        <v>133</v>
      </c>
      <c r="B13" s="11" t="n">
        <v>-0.026</v>
      </c>
      <c r="C13" s="4"/>
      <c r="D13" s="11" t="n">
        <v>-0.1</v>
      </c>
      <c r="E13" s="4"/>
    </row>
  </sheetData>
  <mergeCells count="1"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2026-06-15T19:02:03Z</dcterms:created>
  <dc:creator>openpyxl</dc:creator>
  <dc:description/>
  <dc:language>en-US</dc:language>
  <cp:lastModifiedBy/>
  <dcterms:modified xsi:type="dcterms:W3CDTF">2026-06-15T19:02:07Z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